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<sst xmlns="http://schemas.openxmlformats.org/spreadsheetml/2006/main" count="91" uniqueCount="91">
  <si>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</si>
  <si>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QAC021</t>
  </si>
  <si>
    <t xml:space="preserve">m²</t>
  </si>
  <si>
    <t xml:space="preserve">Cubierta plana transitable, no ventilada, con piso fijo, tipo invertida, para tráfico rodado. Impermeabilización con láminas asfálticas, tipo monocapa mejorada.</t>
  </si>
  <si>
    <r>
      <rPr>
        <sz val="8.25"/>
        <color rgb="FF000000"/>
        <rFont val="Arial"/>
        <family val="2"/>
      </rPr>
      <t xml:space="preserve">Cubierta plana transitable, no ventilada, con piso fijo, tipo invertida, pendiente del 1% al 15%, para tráfico rodado. FORMACIÓN DE PENDIENTES: mediante encintado de limatesas, limahoyas y juntas con maestras de ladrillo cerámico hueco doble y capa de hormigón ligero simple simple simple simple simple simple simple, de resistencia a compresión 2,0 MPa y 690 kg/m³ de densidad, confeccionado en obra con arcilla expandida, Arlita Dur "WEBER" y cemento gris, con espesor medio de 10 cm; con capa de regularización de mortero de cemento, confeccionado en obra, dosificación 1:6 de 2 cm de espesor, acabado fratasado; IMPERMEABILIZACIÓN: tipo monocapa, adherida, formada por lámina de betún modificado con elastómero SBS, LBM(SBS)-40-FP, mejorada con lámina de betún aditivado con plastómero APP, LA-30-FV, previa imprimación con emulsión asfáltica aniónica con cargas; CAPA SEPARADORA BAJO AISLAMIENTO: geotextil no tejido compuesto por fibras de poliéster unidas por agujeteado, (150 g/m²); AISLAMIENTO TÉRMICO: panel rígido de poliestireno extruido, de superficie lisa y mecanizado lateral a media madera, de 40 mm de espesor, resistencia a compresión &gt;= 500 kPa; CAPA SEPARADORA BAJO PROTECCIÓN: geotextil no tejido compuesto por fibras de poliéster unidas por agujeteado, (200 g/m²); CAPA DE PROTECCIÓN: piso de aglomerado asfáltico, con mezcla bituminosa discontinua en caliente, de tipo abierta (porcentaje de huecos &gt; 12%), con agregado granítico de 8 mm de tamaño máximo, y betún asfáltico de penetración, de 8 cm de espesor, sobre una capa de 4 cm de mortero de cemento CEM II/B-P 32,5 N tipo M-10. El precio no incluye la ejecución y el sellado de las juntas ni la ejecución de remates en los encuentros con paramentos y desagües.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</si>
  <si>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</si>
  <si>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</si>
  <si>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</si>
  <si>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</si>
  <si>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</si>
  <si>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</si>
  <si>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</si>
  <si>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mt04lvc010c</t>
  </si>
  <si>
    <t xml:space="preserve">Ud</t>
  </si>
  <si>
    <t xml:space="preserve">Ladrillo cerámico hueco doble, para revestir, 24x11,5x9 cm, densidad 780 kg/m³.</t>
  </si>
  <si>
    <t xml:space="preserve">mt01arl030v</t>
  </si>
  <si>
    <t xml:space="preserve">m³</t>
  </si>
  <si>
    <t xml:space="preserve">Arcilla expandida, Arlita Dur "WEBER", suministrada en sacos Big Bag.</t>
  </si>
  <si>
    <t xml:space="preserve">mt08cem000c</t>
  </si>
  <si>
    <t xml:space="preserve">kg</t>
  </si>
  <si>
    <t xml:space="preserve">Cemento gris en sacos.</t>
  </si>
  <si>
    <t xml:space="preserve">mt08aaa010a</t>
  </si>
  <si>
    <t xml:space="preserve">m³</t>
  </si>
  <si>
    <t xml:space="preserve">Agua.</t>
  </si>
  <si>
    <t xml:space="preserve">mt16pea020b</t>
  </si>
  <si>
    <t xml:space="preserve">m²</t>
  </si>
  <si>
    <t xml:space="preserve">Panel rígido de poliestireno expandido, mecanizado lateral recto, de 20 mm de espesor, resistencia térmica 0,55 m²K/W, conductividad térmica 0,036 W/(mK), para junta de dilatación.</t>
  </si>
  <si>
    <t xml:space="preserve">mt01arg005a</t>
  </si>
  <si>
    <t xml:space="preserve">t</t>
  </si>
  <si>
    <t xml:space="preserve">Arena de cantera, para mortero preparado en obra.</t>
  </si>
  <si>
    <t xml:space="preserve">mt14lba010g</t>
  </si>
  <si>
    <t xml:space="preserve">m²</t>
  </si>
  <si>
    <t xml:space="preserve">Lámina de betún modificado con elastómero SBS, LBM(SBS)-40-FP, de 3,5 mm de espesor, masa nominal 4 kg/m², con armadura de fieltro de poliéster no tejido de 160 g/m², de superficie no protegida. Según NTE INEN-UNE-EN 13707.</t>
  </si>
  <si>
    <t xml:space="preserve">mt14lad010a</t>
  </si>
  <si>
    <t xml:space="preserve">m²</t>
  </si>
  <si>
    <t xml:space="preserve">Lámina de betún aditivado con plastómero APP, LA-30-FV, de 2,5 mm de espesor, masa nominal 3 kg/m², con armadura de fieltro de fibra de vidrio de 60 g/m², de superficie no protegida. Según NTE INEN-UNE-EN 13707.</t>
  </si>
  <si>
    <t xml:space="preserve">mt14iea020c</t>
  </si>
  <si>
    <t xml:space="preserve">kg</t>
  </si>
  <si>
    <t xml:space="preserve">Emulsión asfáltica aniónica con cargas.</t>
  </si>
  <si>
    <t xml:space="preserve">mt14gsa020bc</t>
  </si>
  <si>
    <t xml:space="preserve">m²</t>
  </si>
  <si>
    <t xml:space="preserve">Geotextil no tejido compuesto por fibras de poliéster unidas por agujeteado, con una resistencia a la tracción longitudinal de 1,88 kN/m, una resistencia a la tracción transversal de 1,49 kN/m, una apertura de cono a la prueba de perforación dinámica según ISO 13433 inferior a 40 mm, resistencia CBR a punzonamiento 0,3 kN y una masa superficial de 150 g/m².</t>
  </si>
  <si>
    <t xml:space="preserve">mt16pxa010baq</t>
  </si>
  <si>
    <t xml:space="preserve">m²</t>
  </si>
  <si>
    <t xml:space="preserve">Panel rígido de poliestireno extruido, de superficie lisa y mecanizado lateral a media madera, de 40 mm de espesor, resistencia a compresión &gt;= 500 kPa, resistencia térmica 1,2 m²K/W, conductividad térmica 0,034 W/(mK), Euroclase E de reacción al fuego, con código de designación XPS-EN 13164-T1-CS(10/Y)500-DLT(2)5-DS(70,90)-WL(T)0,7-WD(V)3-FTCD1.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</si>
  <si>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</si>
  <si>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</si>
  <si>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 la prueba de perforación dinámica según ISO 13433 inferior a 27 mm, resistencia CBR a punzonamiento 0,4 kN y una masa superficial de 200 g/m².</t>
  </si>
  <si>
    <t xml:space="preserve">mt09mor010e</t>
  </si>
  <si>
    <t xml:space="preserve">m³</t>
  </si>
  <si>
    <t xml:space="preserve">Mortero de cemento CEM II/B-P 32,5 N tipo M-10, confeccionado en obra con 380 kg/m³ de cemento y una proporción en volumen 1/4.</t>
  </si>
  <si>
    <t xml:space="preserve">mt47aag010qa</t>
  </si>
  <si>
    <t xml:space="preserve">t</t>
  </si>
  <si>
    <t xml:space="preserve">Mezcla bituminosa discontinua en caliente, de tipo abierta (porcentaje de huecos &gt; 12%), con agregado granítico de 8 mm de tamaño máximo, y betún asfáltico de penetración.</t>
  </si>
  <si>
    <t xml:space="preserve">Subtotal materiales:</t>
  </si>
  <si>
    <t xml:space="preserve">Equipo y maquinaria</t>
  </si>
  <si>
    <t xml:space="preserve">mq11ext030</t>
  </si>
  <si>
    <t xml:space="preserve">h</t>
  </si>
  <si>
    <t xml:space="preserve">Extendedora asfáltica de cadenas, de 81 kW.</t>
  </si>
  <si>
    <t xml:space="preserve">mq02ron010a</t>
  </si>
  <si>
    <t xml:space="preserve">h</t>
  </si>
  <si>
    <t xml:space="preserve">Rodillo vibrante tándem autopropulsado, de 24,8 kW, de 2450 kg, anchura de trabajo 100 cm.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</si>
  <si>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</si>
  <si>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</si>
  <si>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</si>
  <si>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</si>
  <si>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</si>
  <si>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</si>
  <si>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</si>
  <si>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</si>
  <si>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</si>
  <si>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</si>
  <si>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albañil.</t>
  </si>
  <si>
    <t xml:space="preserve">mo029</t>
  </si>
  <si>
    <t xml:space="preserve">h</t>
  </si>
  <si>
    <t xml:space="preserve">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</si>
  <si>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</si>
  <si>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</si>
  <si>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</si>
  <si>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mo054</t>
  </si>
  <si>
    <t xml:space="preserve">h</t>
  </si>
  <si>
    <t xml:space="preserve">Colocador de aislantes.</t>
  </si>
  <si>
    <t xml:space="preserve">mo101</t>
  </si>
  <si>
    <t xml:space="preserve">h</t>
  </si>
  <si>
    <t xml:space="preserve">Ayudante colocador de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</si>
  <si>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</si>
  <si>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</si>
  <si>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</si>
  <si>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</si>
  <si>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$ 28,71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</si>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</sst>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7.31" customWidth="1"/>
    <col min="4" max="4" width="68.51" customWidth="1"/>
    <col min="5" max="5" width="14.45" customWidth="1"/>
    <col min="6" max="6" width="14.45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39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3</v>
      </c>
      <c r="F10" s="12">
        <v>0.38</v>
      </c>
      <c r="G10" s="12">
        <f ca="1">ROUND(INDIRECT(ADDRESS(ROW()+(0), COLUMN()+(-2), 1))*INDIRECT(ADDRESS(ROW()+(0), COLUMN()+(-1), 1)), 2)</f>
        <v>1.14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0.105</v>
      </c>
      <c r="F11" s="12">
        <v>170.59</v>
      </c>
      <c r="G11" s="12">
        <f ca="1">ROUND(INDIRECT(ADDRESS(ROW()+(0), COLUMN()+(-2), 1))*INDIRECT(ADDRESS(ROW()+(0), COLUMN()+(-1), 1)), 2)</f>
        <v>17.91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25</v>
      </c>
      <c r="F12" s="12">
        <v>0.17</v>
      </c>
      <c r="G12" s="12">
        <f ca="1">ROUND(INDIRECT(ADDRESS(ROW()+(0), COLUMN()+(-2), 1))*INDIRECT(ADDRESS(ROW()+(0), COLUMN()+(-1), 1)), 2)</f>
        <v>4.25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0.011</v>
      </c>
      <c r="F13" s="12">
        <v>1.84</v>
      </c>
      <c r="G13" s="12">
        <f ca="1">ROUND(INDIRECT(ADDRESS(ROW()+(0), COLUMN()+(-2), 1))*INDIRECT(ADDRESS(ROW()+(0), COLUMN()+(-1), 1)), 2)</f>
        <v>0.02</v>
      </c>
    </row>
    <row r="14" spans="1:7" ht="34.50" thickBot="1" customHeight="1">
      <c r="A14" s="1" t="s">
        <v>24</v>
      </c>
      <c r="B14" s="1"/>
      <c r="C14" s="10" t="s">
        <v>25</v>
      </c>
      <c r="D14" s="1" t="s">
        <v>26</v>
      </c>
      <c r="E14" s="11">
        <v>0.01</v>
      </c>
      <c r="F14" s="12">
        <v>1.9</v>
      </c>
      <c r="G14" s="12">
        <f ca="1">ROUND(INDIRECT(ADDRESS(ROW()+(0), COLUMN()+(-2), 1))*INDIRECT(ADDRESS(ROW()+(0), COLUMN()+(-1), 1)), 2)</f>
        <v>0.02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0.033</v>
      </c>
      <c r="F15" s="12">
        <v>24.5</v>
      </c>
      <c r="G15" s="12">
        <f ca="1">ROUND(INDIRECT(ADDRESS(ROW()+(0), COLUMN()+(-2), 1))*INDIRECT(ADDRESS(ROW()+(0), COLUMN()+(-1), 1)), 2)</f>
        <v>0.81</v>
      </c>
    </row>
    <row r="16" spans="1:7" ht="34.50" thickBot="1" customHeight="1">
      <c r="A16" s="1" t="s">
        <v>30</v>
      </c>
      <c r="B16" s="1"/>
      <c r="C16" s="10" t="s">
        <v>31</v>
      </c>
      <c r="D16" s="1" t="s">
        <v>32</v>
      </c>
      <c r="E16" s="11">
        <v>1.1</v>
      </c>
      <c r="F16" s="12">
        <v>9.81</v>
      </c>
      <c r="G16" s="12">
        <f ca="1">ROUND(INDIRECT(ADDRESS(ROW()+(0), COLUMN()+(-2), 1))*INDIRECT(ADDRESS(ROW()+(0), COLUMN()+(-1), 1)), 2)</f>
        <v>10.79</v>
      </c>
    </row>
    <row r="17" spans="1:7" ht="34.50" thickBot="1" customHeight="1">
      <c r="A17" s="1" t="s">
        <v>33</v>
      </c>
      <c r="B17" s="1"/>
      <c r="C17" s="10" t="s">
        <v>34</v>
      </c>
      <c r="D17" s="1" t="s">
        <v>35</v>
      </c>
      <c r="E17" s="11">
        <v>1.1</v>
      </c>
      <c r="F17" s="12">
        <v>4.84</v>
      </c>
      <c r="G17" s="12">
        <f ca="1">ROUND(INDIRECT(ADDRESS(ROW()+(0), COLUMN()+(-2), 1))*INDIRECT(ADDRESS(ROW()+(0), COLUMN()+(-1), 1)), 2)</f>
        <v>5.32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0.3</v>
      </c>
      <c r="F18" s="12">
        <v>4.67</v>
      </c>
      <c r="G18" s="12">
        <f ca="1">ROUND(INDIRECT(ADDRESS(ROW()+(0), COLUMN()+(-2), 1))*INDIRECT(ADDRESS(ROW()+(0), COLUMN()+(-1), 1)), 2)</f>
        <v>1.4</v>
      </c>
    </row>
    <row r="19" spans="1:7" ht="55.50" thickBot="1" customHeight="1">
      <c r="A19" s="1" t="s">
        <v>39</v>
      </c>
      <c r="B19" s="1"/>
      <c r="C19" s="10" t="s">
        <v>40</v>
      </c>
      <c r="D19" s="1" t="s">
        <v>41</v>
      </c>
      <c r="E19" s="11">
        <v>1.05</v>
      </c>
      <c r="F19" s="12">
        <v>0.97</v>
      </c>
      <c r="G19" s="12">
        <f ca="1">ROUND(INDIRECT(ADDRESS(ROW()+(0), COLUMN()+(-2), 1))*INDIRECT(ADDRESS(ROW()+(0), COLUMN()+(-1), 1)), 2)</f>
        <v>1.02</v>
      </c>
    </row>
    <row r="20" spans="1:7" ht="55.50" thickBot="1" customHeight="1">
      <c r="A20" s="1" t="s">
        <v>42</v>
      </c>
      <c r="B20" s="1"/>
      <c r="C20" s="10" t="s">
        <v>43</v>
      </c>
      <c r="D20" s="1" t="s">
        <v>44</v>
      </c>
      <c r="E20" s="11">
        <v>1.05</v>
      </c>
      <c r="F20" s="12">
        <v>13.11</v>
      </c>
      <c r="G20" s="12">
        <f ca="1">ROUND(INDIRECT(ADDRESS(ROW()+(0), COLUMN()+(-2), 1))*INDIRECT(ADDRESS(ROW()+(0), COLUMN()+(-1), 1)), 2)</f>
        <v>13.77</v>
      </c>
    </row>
    <row r="21" spans="1:7" ht="55.50" thickBot="1" customHeight="1">
      <c r="A21" s="1" t="s">
        <v>45</v>
      </c>
      <c r="B21" s="1"/>
      <c r="C21" s="10" t="s">
        <v>46</v>
      </c>
      <c r="D21" s="1" t="s">
        <v>47</v>
      </c>
      <c r="E21" s="11">
        <v>1.05</v>
      </c>
      <c r="F21" s="12">
        <v>1.31</v>
      </c>
      <c r="G21" s="12">
        <f ca="1">ROUND(INDIRECT(ADDRESS(ROW()+(0), COLUMN()+(-2), 1))*INDIRECT(ADDRESS(ROW()+(0), COLUMN()+(-1), 1)), 2)</f>
        <v>1.38</v>
      </c>
    </row>
    <row r="22" spans="1:7" ht="24.00" thickBot="1" customHeight="1">
      <c r="A22" s="1" t="s">
        <v>48</v>
      </c>
      <c r="B22" s="1"/>
      <c r="C22" s="10" t="s">
        <v>49</v>
      </c>
      <c r="D22" s="1" t="s">
        <v>50</v>
      </c>
      <c r="E22" s="11">
        <v>0.04</v>
      </c>
      <c r="F22" s="12">
        <v>158.43</v>
      </c>
      <c r="G22" s="12">
        <f ca="1">ROUND(INDIRECT(ADDRESS(ROW()+(0), COLUMN()+(-2), 1))*INDIRECT(ADDRESS(ROW()+(0), COLUMN()+(-1), 1)), 2)</f>
        <v>6.34</v>
      </c>
    </row>
    <row r="23" spans="1:7" ht="34.50" thickBot="1" customHeight="1">
      <c r="A23" s="1" t="s">
        <v>51</v>
      </c>
      <c r="B23" s="1"/>
      <c r="C23" s="10" t="s">
        <v>52</v>
      </c>
      <c r="D23" s="1" t="s">
        <v>53</v>
      </c>
      <c r="E23" s="13">
        <v>0.184</v>
      </c>
      <c r="F23" s="14">
        <v>130.56</v>
      </c>
      <c r="G23" s="14">
        <f ca="1">ROUND(INDIRECT(ADDRESS(ROW()+(0), COLUMN()+(-2), 1))*INDIRECT(ADDRESS(ROW()+(0), COLUMN()+(-1), 1)), 2)</f>
        <v>24.02</v>
      </c>
    </row>
    <row r="24" spans="1:7" ht="13.50" thickBot="1" customHeight="1">
      <c r="A24" s="15"/>
      <c r="B24" s="15"/>
      <c r="C24" s="15"/>
      <c r="D24" s="15"/>
      <c r="E24" s="9" t="s">
        <v>54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88.19</v>
      </c>
    </row>
    <row r="25" spans="1:7" ht="13.50" thickBot="1" customHeight="1">
      <c r="A25" s="15">
        <v>2</v>
      </c>
      <c r="B25" s="15"/>
      <c r="C25" s="15"/>
      <c r="D25" s="18" t="s">
        <v>55</v>
      </c>
      <c r="E25" s="18"/>
      <c r="F25" s="15"/>
      <c r="G25" s="15"/>
    </row>
    <row r="26" spans="1:7" ht="13.50" thickBot="1" customHeight="1">
      <c r="A26" s="1" t="s">
        <v>56</v>
      </c>
      <c r="B26" s="1"/>
      <c r="C26" s="10" t="s">
        <v>57</v>
      </c>
      <c r="D26" s="1" t="s">
        <v>58</v>
      </c>
      <c r="E26" s="11">
        <v>0.008</v>
      </c>
      <c r="F26" s="12">
        <v>249.09</v>
      </c>
      <c r="G26" s="12">
        <f ca="1">ROUND(INDIRECT(ADDRESS(ROW()+(0), COLUMN()+(-2), 1))*INDIRECT(ADDRESS(ROW()+(0), COLUMN()+(-1), 1)), 2)</f>
        <v>1.99</v>
      </c>
    </row>
    <row r="27" spans="1:7" ht="24.00" thickBot="1" customHeight="1">
      <c r="A27" s="1" t="s">
        <v>59</v>
      </c>
      <c r="B27" s="1"/>
      <c r="C27" s="10" t="s">
        <v>60</v>
      </c>
      <c r="D27" s="1" t="s">
        <v>61</v>
      </c>
      <c r="E27" s="11">
        <v>0.003</v>
      </c>
      <c r="F27" s="12">
        <v>61.06</v>
      </c>
      <c r="G27" s="12">
        <f ca="1">ROUND(INDIRECT(ADDRESS(ROW()+(0), COLUMN()+(-2), 1))*INDIRECT(ADDRESS(ROW()+(0), COLUMN()+(-1), 1)), 2)</f>
        <v>0.18</v>
      </c>
    </row>
    <row r="28" spans="1:7" ht="13.50" thickBot="1" customHeight="1">
      <c r="A28" s="1" t="s">
        <v>62</v>
      </c>
      <c r="B28" s="1"/>
      <c r="C28" s="10" t="s">
        <v>63</v>
      </c>
      <c r="D28" s="1" t="s">
        <v>64</v>
      </c>
      <c r="E28" s="13">
        <v>0.095</v>
      </c>
      <c r="F28" s="14">
        <v>3.78</v>
      </c>
      <c r="G28" s="14">
        <f ca="1">ROUND(INDIRECT(ADDRESS(ROW()+(0), COLUMN()+(-2), 1))*INDIRECT(ADDRESS(ROW()+(0), COLUMN()+(-1), 1)), 2)</f>
        <v>0.36</v>
      </c>
    </row>
    <row r="29" spans="1:7" ht="13.50" thickBot="1" customHeight="1">
      <c r="A29" s="15"/>
      <c r="B29" s="15"/>
      <c r="C29" s="15"/>
      <c r="D29" s="15"/>
      <c r="E29" s="9" t="s">
        <v>65</v>
      </c>
      <c r="F29" s="9"/>
      <c r="G29" s="17">
        <f ca="1">ROUND(SUM(INDIRECT(ADDRESS(ROW()+(-1), COLUMN()+(0), 1)),INDIRECT(ADDRESS(ROW()+(-2), COLUMN()+(0), 1)),INDIRECT(ADDRESS(ROW()+(-3), COLUMN()+(0), 1))), 2)</f>
        <v>2.53</v>
      </c>
    </row>
    <row r="30" spans="1:7" ht="13.50" thickBot="1" customHeight="1">
      <c r="A30" s="15">
        <v>3</v>
      </c>
      <c r="B30" s="15"/>
      <c r="C30" s="15"/>
      <c r="D30" s="18" t="s">
        <v>66</v>
      </c>
      <c r="E30" s="18"/>
      <c r="F30" s="15"/>
      <c r="G30" s="15"/>
    </row>
    <row r="31" spans="1:7" ht="13.50" thickBot="1" customHeight="1">
      <c r="A31" s="1" t="s">
        <v>67</v>
      </c>
      <c r="B31" s="1"/>
      <c r="C31" s="10" t="s">
        <v>68</v>
      </c>
      <c r="D31" s="1" t="s">
        <v>69</v>
      </c>
      <c r="E31" s="11">
        <v>0.498</v>
      </c>
      <c r="F31" s="12">
        <v>11.11</v>
      </c>
      <c r="G31" s="12">
        <f ca="1">ROUND(INDIRECT(ADDRESS(ROW()+(0), COLUMN()+(-2), 1))*INDIRECT(ADDRESS(ROW()+(0), COLUMN()+(-1), 1)), 2)</f>
        <v>5.53</v>
      </c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0.891</v>
      </c>
      <c r="F32" s="12">
        <v>6.85</v>
      </c>
      <c r="G32" s="12">
        <f ca="1">ROUND(INDIRECT(ADDRESS(ROW()+(0), COLUMN()+(-2), 1))*INDIRECT(ADDRESS(ROW()+(0), COLUMN()+(-1), 1)), 2)</f>
        <v>6.1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0.172</v>
      </c>
      <c r="F33" s="12">
        <v>11.11</v>
      </c>
      <c r="G33" s="12">
        <f ca="1">ROUND(INDIRECT(ADDRESS(ROW()+(0), COLUMN()+(-2), 1))*INDIRECT(ADDRESS(ROW()+(0), COLUMN()+(-1), 1)), 2)</f>
        <v>1.91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0.172</v>
      </c>
      <c r="F34" s="12">
        <v>7.12</v>
      </c>
      <c r="G34" s="12">
        <f ca="1">ROUND(INDIRECT(ADDRESS(ROW()+(0), COLUMN()+(-2), 1))*INDIRECT(ADDRESS(ROW()+(0), COLUMN()+(-1), 1)), 2)</f>
        <v>1.22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0.061</v>
      </c>
      <c r="F35" s="12">
        <v>11.41</v>
      </c>
      <c r="G35" s="12">
        <f ca="1">ROUND(INDIRECT(ADDRESS(ROW()+(0), COLUMN()+(-2), 1))*INDIRECT(ADDRESS(ROW()+(0), COLUMN()+(-1), 1)), 2)</f>
        <v>0.7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3">
        <v>0.061</v>
      </c>
      <c r="F36" s="14">
        <v>7.12</v>
      </c>
      <c r="G36" s="14">
        <f ca="1">ROUND(INDIRECT(ADDRESS(ROW()+(0), COLUMN()+(-2), 1))*INDIRECT(ADDRESS(ROW()+(0), COLUMN()+(-1), 1)), 2)</f>
        <v>0.43</v>
      </c>
    </row>
    <row r="37" spans="1:7" ht="13.50" thickBot="1" customHeight="1">
      <c r="A37" s="15"/>
      <c r="B37" s="15"/>
      <c r="C37" s="15"/>
      <c r="D37" s="15"/>
      <c r="E37" s="9" t="s">
        <v>85</v>
      </c>
      <c r="F37" s="9"/>
      <c r="G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15.89</v>
      </c>
    </row>
    <row r="38" spans="1:7" ht="13.50" thickBot="1" customHeight="1">
      <c r="A38" s="15">
        <v>4</v>
      </c>
      <c r="B38" s="15"/>
      <c r="C38" s="15"/>
      <c r="D38" s="18" t="s">
        <v>86</v>
      </c>
      <c r="E38" s="18"/>
      <c r="F38" s="15"/>
      <c r="G38" s="15"/>
    </row>
    <row r="39" spans="1:7" ht="13.50" thickBot="1" customHeight="1">
      <c r="A39" s="19"/>
      <c r="B39" s="19"/>
      <c r="C39" s="20" t="s">
        <v>87</v>
      </c>
      <c r="D39" s="19" t="s">
        <v>88</v>
      </c>
      <c r="E39" s="13">
        <v>2</v>
      </c>
      <c r="F39" s="14">
        <f ca="1">ROUND(SUM(INDIRECT(ADDRESS(ROW()+(-2), COLUMN()+(1), 1)),INDIRECT(ADDRESS(ROW()+(-10), COLUMN()+(1), 1)),INDIRECT(ADDRESS(ROW()+(-15), COLUMN()+(1), 1))), 2)</f>
        <v>106.61</v>
      </c>
      <c r="G39" s="14">
        <f ca="1">ROUND(INDIRECT(ADDRESS(ROW()+(0), COLUMN()+(-2), 1))*INDIRECT(ADDRESS(ROW()+(0), COLUMN()+(-1), 1))/100, 2)</f>
        <v>2.13</v>
      </c>
    </row>
    <row r="40" spans="1:7" ht="13.50" thickBot="1" customHeight="1">
      <c r="A40" s="21" t="s">
        <v>89</v>
      </c>
      <c r="B40" s="21"/>
      <c r="C40" s="22"/>
      <c r="D40" s="23"/>
      <c r="E40" s="24" t="s">
        <v>90</v>
      </c>
      <c r="F40" s="25"/>
      <c r="G40" s="26">
        <f ca="1">ROUND(SUM(INDIRECT(ADDRESS(ROW()+(-1), COLUMN()+(0), 1)),INDIRECT(ADDRESS(ROW()+(-3), COLUMN()+(0), 1)),INDIRECT(ADDRESS(ROW()+(-11), COLUMN()+(0), 1)),INDIRECT(ADDRESS(ROW()+(-16), COLUMN()+(0), 1))), 2)</f>
        <v>108.74</v>
      </c>
    </row>
  </sheetData>
  <mergeCells count="4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B27"/>
    <mergeCell ref="A28:B28"/>
    <mergeCell ref="A29:B29"/>
    <mergeCell ref="E29:F29"/>
    <mergeCell ref="A30:B30"/>
    <mergeCell ref="D30:E30"/>
    <mergeCell ref="A31:B31"/>
    <mergeCell ref="A32:B32"/>
    <mergeCell ref="A33:B33"/>
    <mergeCell ref="A34:B34"/>
    <mergeCell ref="A35:B35"/>
    <mergeCell ref="A36:B36"/>
    <mergeCell ref="A37:B37"/>
    <mergeCell ref="E37:F37"/>
    <mergeCell ref="A38:B38"/>
    <mergeCell ref="D38:E38"/>
    <mergeCell ref="A39:B39"/>
    <mergeCell ref="A40:D40"/>
    <mergeCell ref="E40:F40"/>
  </mergeCells>
  <pageMargins left="0.147638" right="0.147638" top="0.206693" bottom="0.206693" header="0.0" footer="0.0"/>
  <pageSetup paperSize="9" orientation="portrait"/>
  <rowBreaks count="0" manualBreakCount="0">
    </rowBreaks>
</worksheet>
</file>