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<sst xmlns="http://schemas.openxmlformats.org/spreadsheetml/2006/main" count="94" uniqueCount="94">
  <si>
    <t xml:space="preserve"/>
  </si>
  <si>
    <t xml:space="preserve">QBB030</t>
  </si>
  <si>
    <t xml:space="preserve">m²</t>
  </si>
  <si>
    <t xml:space="preserve">Cubierta plana transitable, ventilada, con piso fijo, tipo convencional. Impermeabilización con láminas de poliolefinas, tipo monocapa.</t>
  </si>
  <si>
    <r>
      <rPr>
        <sz val="8.25"/>
        <color rgb="FF000000"/>
        <rFont val="Arial"/>
        <family val="2"/>
      </rPr>
      <t xml:space="preserve">Cubierta plana transitable, ventilada, con piso fijo, tipo convencional, pendiente del 1% al 5%, para tráfico peatonal privado. FORMACIÓN DE PENDIENTES: tablero cerámico hueco machihembrado de 80x25x3,5 cm con capa de regularización de mortero de cemento, confeccionado en obra, dosificación 1:6, de 3 cm de espesor, acabado fratasado, sobre tabiques aligerados de ladrillo cerámico hueco de 24x11,5x9 cm, recibido con mortero de cemento, confeccionado en obra, dosificación 1:6, dispuestos cada 80 cm y con 30 cm de altura media, rematados superiormente con maestras de mortero de cemento, confeccionado en obra, dosificación 1:6; AISLAMIENTO TÉRMICO: fieltro aislante de lana mineral; IMPERMEABILIZACIÓN: tipo monocapa, adherida, formada por una lámina impermeabilizante flexible tipo EVAC, compuesta de una doble hoja de poliolefina termoplástica con acetato de vinil etileno, con ambas caras revestidas de fibras de poliéster no tejidas, de 0,52 mm de espesor y 335 g/m², fijada al soporte en toda su superficie mediante adhesivo cementoso mejorado C2 E, y solapes fijados con adhesivo cementoso mejorado C2 E S1; CAPA DE PROTECCIÓN: piso de baldosas cerámicas de gres rústico, 20x20 cm colocadas en capa fina con adhesivo cementoso mejorado de ligantes mixtos, C2 TE, con deslizamiento reducido y tiempo abierto ampliado Webercol Flex Duo "WEBER", color gris, sobre una capa de regularización de mortero de cemento, confeccionado en obra, dosificación 1:6, de 4 cm de espesor, rejuntadas con mortero de juntas cementoso mejorado, tipo CG2 W A, con absorción de agua reducida y resistencia elevada a la abrasión, Webercolor Premium "WEBER", color Blanco. Incluso crucetas de PVC. El precio no incluye la ejecución y el sellado de las juntas ni la ejecución de remates en los encuentros con paramentos y desagües.</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</si>
  <si>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</si>
  <si>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</si>
  <si>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</si>
  <si>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</si>
  <si>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</si>
  <si>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</si>
  <si>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</si>
  <si>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mt04lvc010c</t>
  </si>
  <si>
    <t xml:space="preserve">Ud</t>
  </si>
  <si>
    <t xml:space="preserve">Ladrillo cerámico hueco doble, para revestir, 24x11,5x9 cm, densidad 780 kg/m³.</t>
  </si>
  <si>
    <t xml:space="preserve">mt08aaa010a</t>
  </si>
  <si>
    <t xml:space="preserve">m³</t>
  </si>
  <si>
    <t xml:space="preserve">Agua.</t>
  </si>
  <si>
    <t xml:space="preserve">mt01arg005a</t>
  </si>
  <si>
    <t xml:space="preserve">t</t>
  </si>
  <si>
    <t xml:space="preserve">Arena de cantera, para mortero preparado en obra.</t>
  </si>
  <si>
    <t xml:space="preserve">mt08cem000c</t>
  </si>
  <si>
    <t xml:space="preserve">kg</t>
  </si>
  <si>
    <t xml:space="preserve">Cemento gris en sacos.</t>
  </si>
  <si>
    <t xml:space="preserve">mt16pea020b</t>
  </si>
  <si>
    <t xml:space="preserve">m²</t>
  </si>
  <si>
    <t xml:space="preserve">Panel rígido de poliestireno expandido, mecanizado lateral recto, de 20 mm de espesor, resistencia térmica 0,55 m²K/W, conductividad térmica 0,036 W/(mK), para junta de dilatación.</t>
  </si>
  <si>
    <t xml:space="preserve">mt16lra040a</t>
  </si>
  <si>
    <t xml:space="preserve">m²</t>
  </si>
  <si>
    <t xml:space="preserve">Fieltro aislante de lana mineral, revestido por una de sus caras con un complejo de papel kraft con polietileno que actúa como barrera de vapor, de 80 mm de espesor, resistencia térmica 2 m²K/W, conductividad térmica 0,042 W/(mK), Euroclase F de reacción al fuego, capacidad de absorción de agua a corto plazo &lt;=1 kg/m² y factor de resistencia a la difusión del vapor de agua 1,3.</t>
  </si>
  <si>
    <t xml:space="preserve">mt04lvg020c</t>
  </si>
  <si>
    <t xml:space="preserve">Ud</t>
  </si>
  <si>
    <t xml:space="preserve">Tablero cerámico hueco machihembrado, para revestir, 80x25x3 cm, con las testas rectas.</t>
  </si>
  <si>
    <t xml:space="preserve">mt09mcr250a</t>
  </si>
  <si>
    <t xml:space="preserve">kg</t>
  </si>
  <si>
    <t xml:space="preserve">Adhesivo cementoso mejorado, C2 E, con tiempo abierto ampliado, para la fijación de geomembranas, compuesto por cementos especiales, agregados seleccionados y resinas sintéticas.</t>
  </si>
  <si>
    <t xml:space="preserve">mt15rev011a</t>
  </si>
  <si>
    <t xml:space="preserve">m²</t>
  </si>
  <si>
    <t xml:space="preserve">Lámina impermeabilizante flexible tipo EVAC, compuesta de una doble hoja de poliolefina termoplástica con acetato de vinil etileno, con ambas caras revestidas de fibras de poliéster no tejidas, de 0,52 mm de espesor y 335 g/m².</t>
  </si>
  <si>
    <t xml:space="preserve">mt09mcr250b</t>
  </si>
  <si>
    <t xml:space="preserve">kg</t>
  </si>
  <si>
    <t xml:space="preserve">Adhesivo cementoso mejorado, C2 E S1, con tiempo abierto ampliado y gran deformabilidad, para la fijación de solapes de geomembranas, compuesto por cementos especiales, agregados seleccionados y resinas sintéticas.</t>
  </si>
  <si>
    <t xml:space="preserve">mt09mcw010g</t>
  </si>
  <si>
    <t xml:space="preserve">kg</t>
  </si>
  <si>
    <t xml:space="preserve">Adhesivo cementoso mejorado de ligantes mixtos, C2 TE, con deslizamiento reducido y tiempo abierto ampliado Webercol Flex Duo "WEBER", color gris, a base de cemento gris, resinas sintéticas especiales, agregados silíceos y calcáreos y aditivos orgánicos e inorgánicos, con muy bajo contenido de sustancias orgánicas volátiles (VOC), con resistencia a la inmersión en agua.</t>
  </si>
  <si>
    <t xml:space="preserve">mt18bcr010he800</t>
  </si>
  <si>
    <t xml:space="preserve">m²</t>
  </si>
  <si>
    <t xml:space="preserve">Baldosa cerámica de gres rústico, 20x20 cm, $ 8,00/m², capacidad de absorción de agua 3%&lt;=E&lt;6%.</t>
  </si>
  <si>
    <t xml:space="preserve">mt18acc050b</t>
  </si>
  <si>
    <t xml:space="preserve">Ud</t>
  </si>
  <si>
    <t xml:space="preserve">Crucetas de PVC para separación entre 3 y 15 mm.</t>
  </si>
  <si>
    <t xml:space="preserve">mt18rcr010a300</t>
  </si>
  <si>
    <t xml:space="preserve">m</t>
  </si>
  <si>
    <t xml:space="preserve">Barredera cerámica de gres rústico, de 7 cm de anchura, $ 3,00/m.</t>
  </si>
  <si>
    <t xml:space="preserve">mt09mcw050ia</t>
  </si>
  <si>
    <t xml:space="preserve">kg</t>
  </si>
  <si>
    <t xml:space="preserve">Mortero de juntas cementoso mejorado, tipo CG2 W A, con absorción de agua reducida y resistencia elevada a la abrasión, Webercolor Premium "WEBER", color Blanco, compuesto de cementos especiales, resina, agregados silíceos, aditivos hidrofugantes y aditivos orgánicos e inorgánicos específicos, con muy bajo contenido de sustancias orgánicas volátiles (VOC), con tecnología Protect³ y Pure Clean, bactericida, antimoho y antiverdín, repelente del agua y la suciedad, de fraguado y endurecimiento rápido, con efecto preventivo de las eflorescencias, con alta resistencia a los agentes químicos, flexible e impermeable al agua, para rejuntado de todo tipo de piezas cerámicas, piedras naturales y terrazo, para juntas de hasta 15 mm.</t>
  </si>
  <si>
    <t xml:space="preserve">Subtotal materiales:</t>
  </si>
  <si>
    <t xml:space="preserve">Equipo y maquinaria</t>
  </si>
  <si>
    <t xml:space="preserve">mq06hor010</t>
  </si>
  <si>
    <t xml:space="preserve">h</t>
  </si>
  <si>
    <t xml:space="preserve">Concretera eléctrica con una capacidad de amasado de 160 l.</t>
  </si>
  <si>
    <t xml:space="preserve">Subtotal equipo y maquinaria:</t>
  </si>
  <si>
    <t xml:space="preserve">Mano de obra</t>
  </si>
  <si>
    <t xml:space="preserve">mo020</t>
  </si>
  <si>
    <t xml:space="preserve">h</t>
  </si>
  <si>
    <t xml:space="preserve">Albañil.</t>
  </si>
  <si>
    <t xml:space="preserve">mo113</t>
  </si>
  <si>
    <t xml:space="preserve">h</t>
  </si>
  <si>
    <t xml:space="preserve">Peón de albañil.</t>
  </si>
  <si>
    <t xml:space="preserve">mo029</t>
  </si>
  <si>
    <t xml:space="preserve">h</t>
  </si>
  <si>
    <t xml:space="preserve">Aplicador de láminas impermeabilizantes.</t>
  </si>
  <si>
    <t xml:space="preserve">mo067</t>
  </si>
  <si>
    <t xml:space="preserve">h</t>
  </si>
  <si>
    <t xml:space="preserve">Ayudante aplicador de láminas impermeabilizantes.</t>
  </si>
  <si>
    <t xml:space="preserve">mo054</t>
  </si>
  <si>
    <t xml:space="preserve">h</t>
  </si>
  <si>
    <t xml:space="preserve">Colocador de aislantes.</t>
  </si>
  <si>
    <t xml:space="preserve">mo101</t>
  </si>
  <si>
    <t xml:space="preserve">h</t>
  </si>
  <si>
    <t xml:space="preserve">Ayudante colocador de aislantes.</t>
  </si>
  <si>
    <t xml:space="preserve">mo023</t>
  </si>
  <si>
    <t xml:space="preserve">h</t>
  </si>
  <si>
    <t xml:space="preserve">Colocador de pisos.</t>
  </si>
  <si>
    <t xml:space="preserve">mo061</t>
  </si>
  <si>
    <t xml:space="preserve">h</t>
  </si>
  <si>
    <t xml:space="preserve">Ayudante colocador de pisos.</t>
  </si>
  <si>
    <t xml:space="preserve">Subtotal mano de obra:</t>
  </si>
  <si>
    <t xml:space="preserve">Herramienta menor</t>
  </si>
  <si>
    <t xml:space="preserve">%</t>
  </si>
  <si>
    <t xml:space="preserve">Herramienta menor</t>
  </si>
  <si>
    <t xml:space="preserve">Coste de mantenimiento decenal: $ 28,88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</si>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</sst>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7.65" customWidth="1"/>
    <col min="5" max="5" width="66.81" customWidth="1"/>
    <col min="6" max="6" width="14.96" customWidth="1"/>
    <col min="7" max="7" width="13.94" customWidth="1"/>
    <col min="8" max="8" width="9.01"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50.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
      <c r="D10" s="10" t="s">
        <v>13</v>
      </c>
      <c r="E10" s="1" t="s">
        <v>14</v>
      </c>
      <c r="F10" s="11">
        <v>12</v>
      </c>
      <c r="G10" s="12">
        <v>0.38</v>
      </c>
      <c r="H10" s="12">
        <f ca="1">ROUND(INDIRECT(ADDRESS(ROW()+(0), COLUMN()+(-2), 1))*INDIRECT(ADDRESS(ROW()+(0), COLUMN()+(-1), 1)), 2)</f>
        <v>4.56</v>
      </c>
    </row>
    <row r="11" spans="1:8" ht="13.50" thickBot="1" customHeight="1">
      <c r="A11" s="1" t="s">
        <v>15</v>
      </c>
      <c r="B11" s="1"/>
      <c r="C11" s="1"/>
      <c r="D11" s="10" t="s">
        <v>16</v>
      </c>
      <c r="E11" s="1" t="s">
        <v>17</v>
      </c>
      <c r="F11" s="11">
        <v>0.02</v>
      </c>
      <c r="G11" s="12">
        <v>1.83</v>
      </c>
      <c r="H11" s="12">
        <f ca="1">ROUND(INDIRECT(ADDRESS(ROW()+(0), COLUMN()+(-2), 1))*INDIRECT(ADDRESS(ROW()+(0), COLUMN()+(-1), 1)), 2)</f>
        <v>0.04</v>
      </c>
    </row>
    <row r="12" spans="1:8" ht="13.50" thickBot="1" customHeight="1">
      <c r="A12" s="1" t="s">
        <v>18</v>
      </c>
      <c r="B12" s="1"/>
      <c r="C12" s="1"/>
      <c r="D12" s="10" t="s">
        <v>19</v>
      </c>
      <c r="E12" s="1" t="s">
        <v>20</v>
      </c>
      <c r="F12" s="11">
        <v>0.139</v>
      </c>
      <c r="G12" s="12">
        <v>24.41</v>
      </c>
      <c r="H12" s="12">
        <f ca="1">ROUND(INDIRECT(ADDRESS(ROW()+(0), COLUMN()+(-2), 1))*INDIRECT(ADDRESS(ROW()+(0), COLUMN()+(-1), 1)), 2)</f>
        <v>3.39</v>
      </c>
    </row>
    <row r="13" spans="1:8" ht="13.50" thickBot="1" customHeight="1">
      <c r="A13" s="1" t="s">
        <v>21</v>
      </c>
      <c r="B13" s="1"/>
      <c r="C13" s="1"/>
      <c r="D13" s="10" t="s">
        <v>22</v>
      </c>
      <c r="E13" s="1" t="s">
        <v>23</v>
      </c>
      <c r="F13" s="11">
        <v>21.25</v>
      </c>
      <c r="G13" s="12">
        <v>0.17</v>
      </c>
      <c r="H13" s="12">
        <f ca="1">ROUND(INDIRECT(ADDRESS(ROW()+(0), COLUMN()+(-2), 1))*INDIRECT(ADDRESS(ROW()+(0), COLUMN()+(-1), 1)), 2)</f>
        <v>3.61</v>
      </c>
    </row>
    <row r="14" spans="1:8" ht="34.50" thickBot="1" customHeight="1">
      <c r="A14" s="1" t="s">
        <v>24</v>
      </c>
      <c r="B14" s="1"/>
      <c r="C14" s="1"/>
      <c r="D14" s="10" t="s">
        <v>25</v>
      </c>
      <c r="E14" s="1" t="s">
        <v>26</v>
      </c>
      <c r="F14" s="11">
        <v>0.01</v>
      </c>
      <c r="G14" s="12">
        <v>1.89</v>
      </c>
      <c r="H14" s="12">
        <f ca="1">ROUND(INDIRECT(ADDRESS(ROW()+(0), COLUMN()+(-2), 1))*INDIRECT(ADDRESS(ROW()+(0), COLUMN()+(-1), 1)), 2)</f>
        <v>0.02</v>
      </c>
    </row>
    <row r="15" spans="1:8" ht="55.50" thickBot="1" customHeight="1">
      <c r="A15" s="1" t="s">
        <v>27</v>
      </c>
      <c r="B15" s="1"/>
      <c r="C15" s="1"/>
      <c r="D15" s="10" t="s">
        <v>28</v>
      </c>
      <c r="E15" s="1" t="s">
        <v>29</v>
      </c>
      <c r="F15" s="11">
        <v>1.2</v>
      </c>
      <c r="G15" s="12">
        <v>12.22</v>
      </c>
      <c r="H15" s="12">
        <f ca="1">ROUND(INDIRECT(ADDRESS(ROW()+(0), COLUMN()+(-2), 1))*INDIRECT(ADDRESS(ROW()+(0), COLUMN()+(-1), 1)), 2)</f>
        <v>14.66</v>
      </c>
    </row>
    <row r="16" spans="1:8" ht="24.00" thickBot="1" customHeight="1">
      <c r="A16" s="1" t="s">
        <v>30</v>
      </c>
      <c r="B16" s="1"/>
      <c r="C16" s="1"/>
      <c r="D16" s="10" t="s">
        <v>31</v>
      </c>
      <c r="E16" s="1" t="s">
        <v>32</v>
      </c>
      <c r="F16" s="11">
        <v>5</v>
      </c>
      <c r="G16" s="12">
        <v>1.53</v>
      </c>
      <c r="H16" s="12">
        <f ca="1">ROUND(INDIRECT(ADDRESS(ROW()+(0), COLUMN()+(-2), 1))*INDIRECT(ADDRESS(ROW()+(0), COLUMN()+(-1), 1)), 2)</f>
        <v>7.65</v>
      </c>
    </row>
    <row r="17" spans="1:8" ht="34.50" thickBot="1" customHeight="1">
      <c r="A17" s="1" t="s">
        <v>33</v>
      </c>
      <c r="B17" s="1"/>
      <c r="C17" s="1"/>
      <c r="D17" s="10" t="s">
        <v>34</v>
      </c>
      <c r="E17" s="1" t="s">
        <v>35</v>
      </c>
      <c r="F17" s="11">
        <v>4</v>
      </c>
      <c r="G17" s="12">
        <v>0.83</v>
      </c>
      <c r="H17" s="12">
        <f ca="1">ROUND(INDIRECT(ADDRESS(ROW()+(0), COLUMN()+(-2), 1))*INDIRECT(ADDRESS(ROW()+(0), COLUMN()+(-1), 1)), 2)</f>
        <v>3.32</v>
      </c>
    </row>
    <row r="18" spans="1:8" ht="34.50" thickBot="1" customHeight="1">
      <c r="A18" s="1" t="s">
        <v>36</v>
      </c>
      <c r="B18" s="1"/>
      <c r="C18" s="1"/>
      <c r="D18" s="10" t="s">
        <v>37</v>
      </c>
      <c r="E18" s="1" t="s">
        <v>38</v>
      </c>
      <c r="F18" s="11">
        <v>1.1</v>
      </c>
      <c r="G18" s="12">
        <v>18.44</v>
      </c>
      <c r="H18" s="12">
        <f ca="1">ROUND(INDIRECT(ADDRESS(ROW()+(0), COLUMN()+(-2), 1))*INDIRECT(ADDRESS(ROW()+(0), COLUMN()+(-1), 1)), 2)</f>
        <v>20.28</v>
      </c>
    </row>
    <row r="19" spans="1:8" ht="34.50" thickBot="1" customHeight="1">
      <c r="A19" s="1" t="s">
        <v>39</v>
      </c>
      <c r="B19" s="1"/>
      <c r="C19" s="1"/>
      <c r="D19" s="10" t="s">
        <v>40</v>
      </c>
      <c r="E19" s="1" t="s">
        <v>41</v>
      </c>
      <c r="F19" s="11">
        <v>0.3</v>
      </c>
      <c r="G19" s="12">
        <v>3.55</v>
      </c>
      <c r="H19" s="12">
        <f ca="1">ROUND(INDIRECT(ADDRESS(ROW()+(0), COLUMN()+(-2), 1))*INDIRECT(ADDRESS(ROW()+(0), COLUMN()+(-1), 1)), 2)</f>
        <v>1.07</v>
      </c>
    </row>
    <row r="20" spans="1:8" ht="55.50" thickBot="1" customHeight="1">
      <c r="A20" s="1" t="s">
        <v>42</v>
      </c>
      <c r="B20" s="1"/>
      <c r="C20" s="1"/>
      <c r="D20" s="10" t="s">
        <v>43</v>
      </c>
      <c r="E20" s="1" t="s">
        <v>44</v>
      </c>
      <c r="F20" s="11">
        <v>8</v>
      </c>
      <c r="G20" s="12">
        <v>0.45</v>
      </c>
      <c r="H20" s="12">
        <f ca="1">ROUND(INDIRECT(ADDRESS(ROW()+(0), COLUMN()+(-2), 1))*INDIRECT(ADDRESS(ROW()+(0), COLUMN()+(-1), 1)), 2)</f>
        <v>3.6</v>
      </c>
    </row>
    <row r="21" spans="1:8" ht="24.00" thickBot="1" customHeight="1">
      <c r="A21" s="1" t="s">
        <v>45</v>
      </c>
      <c r="B21" s="1"/>
      <c r="C21" s="1"/>
      <c r="D21" s="10" t="s">
        <v>46</v>
      </c>
      <c r="E21" s="1" t="s">
        <v>47</v>
      </c>
      <c r="F21" s="11">
        <v>1.05</v>
      </c>
      <c r="G21" s="12">
        <v>8.55</v>
      </c>
      <c r="H21" s="12">
        <f ca="1">ROUND(INDIRECT(ADDRESS(ROW()+(0), COLUMN()+(-2), 1))*INDIRECT(ADDRESS(ROW()+(0), COLUMN()+(-1), 1)), 2)</f>
        <v>8.98</v>
      </c>
    </row>
    <row r="22" spans="1:8" ht="13.50" thickBot="1" customHeight="1">
      <c r="A22" s="1" t="s">
        <v>48</v>
      </c>
      <c r="B22" s="1"/>
      <c r="C22" s="1"/>
      <c r="D22" s="10" t="s">
        <v>49</v>
      </c>
      <c r="E22" s="1" t="s">
        <v>50</v>
      </c>
      <c r="F22" s="11">
        <v>14</v>
      </c>
      <c r="G22" s="12">
        <v>0.03</v>
      </c>
      <c r="H22" s="12">
        <f ca="1">ROUND(INDIRECT(ADDRESS(ROW()+(0), COLUMN()+(-2), 1))*INDIRECT(ADDRESS(ROW()+(0), COLUMN()+(-1), 1)), 2)</f>
        <v>0.42</v>
      </c>
    </row>
    <row r="23" spans="1:8" ht="13.50" thickBot="1" customHeight="1">
      <c r="A23" s="1" t="s">
        <v>51</v>
      </c>
      <c r="B23" s="1"/>
      <c r="C23" s="1"/>
      <c r="D23" s="10" t="s">
        <v>52</v>
      </c>
      <c r="E23" s="1" t="s">
        <v>53</v>
      </c>
      <c r="F23" s="11">
        <v>0.04</v>
      </c>
      <c r="G23" s="12">
        <v>3.21</v>
      </c>
      <c r="H23" s="12">
        <f ca="1">ROUND(INDIRECT(ADDRESS(ROW()+(0), COLUMN()+(-2), 1))*INDIRECT(ADDRESS(ROW()+(0), COLUMN()+(-1), 1)), 2)</f>
        <v>0.13</v>
      </c>
    </row>
    <row r="24" spans="1:8" ht="108.00" thickBot="1" customHeight="1">
      <c r="A24" s="1" t="s">
        <v>54</v>
      </c>
      <c r="B24" s="1"/>
      <c r="C24" s="1"/>
      <c r="D24" s="10" t="s">
        <v>55</v>
      </c>
      <c r="E24" s="1" t="s">
        <v>56</v>
      </c>
      <c r="F24" s="13">
        <v>0.05</v>
      </c>
      <c r="G24" s="14">
        <v>2.68</v>
      </c>
      <c r="H24" s="14">
        <f ca="1">ROUND(INDIRECT(ADDRESS(ROW()+(0), COLUMN()+(-2), 1))*INDIRECT(ADDRESS(ROW()+(0), COLUMN()+(-1), 1)), 2)</f>
        <v>0.13</v>
      </c>
    </row>
    <row r="25" spans="1:8" ht="13.50" thickBot="1" customHeight="1">
      <c r="A25" s="15"/>
      <c r="B25" s="15"/>
      <c r="C25" s="15"/>
      <c r="D25" s="15"/>
      <c r="E25" s="15"/>
      <c r="F25" s="9" t="s">
        <v>57</v>
      </c>
      <c r="G25" s="9"/>
      <c r="H25"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 2)</f>
        <v>71.86</v>
      </c>
    </row>
    <row r="26" spans="1:8" ht="13.50" thickBot="1" customHeight="1">
      <c r="A26" s="15">
        <v>2</v>
      </c>
      <c r="B26" s="15"/>
      <c r="C26" s="15"/>
      <c r="D26" s="15"/>
      <c r="E26" s="18" t="s">
        <v>58</v>
      </c>
      <c r="F26" s="18"/>
      <c r="G26" s="15"/>
      <c r="H26" s="15"/>
    </row>
    <row r="27" spans="1:8" ht="13.50" thickBot="1" customHeight="1">
      <c r="A27" s="1" t="s">
        <v>59</v>
      </c>
      <c r="B27" s="1"/>
      <c r="C27" s="1"/>
      <c r="D27" s="10" t="s">
        <v>60</v>
      </c>
      <c r="E27" s="1" t="s">
        <v>61</v>
      </c>
      <c r="F27" s="13">
        <v>0.06</v>
      </c>
      <c r="G27" s="14">
        <v>3.75</v>
      </c>
      <c r="H27" s="14">
        <f ca="1">ROUND(INDIRECT(ADDRESS(ROW()+(0), COLUMN()+(-2), 1))*INDIRECT(ADDRESS(ROW()+(0), COLUMN()+(-1), 1)), 2)</f>
        <v>0.23</v>
      </c>
    </row>
    <row r="28" spans="1:8" ht="13.50" thickBot="1" customHeight="1">
      <c r="A28" s="15"/>
      <c r="B28" s="15"/>
      <c r="C28" s="15"/>
      <c r="D28" s="15"/>
      <c r="E28" s="15"/>
      <c r="F28" s="9" t="s">
        <v>62</v>
      </c>
      <c r="G28" s="9"/>
      <c r="H28" s="17">
        <f ca="1">ROUND(SUM(INDIRECT(ADDRESS(ROW()+(-1), COLUMN()+(0), 1))), 2)</f>
        <v>0.23</v>
      </c>
    </row>
    <row r="29" spans="1:8" ht="13.50" thickBot="1" customHeight="1">
      <c r="A29" s="15">
        <v>3</v>
      </c>
      <c r="B29" s="15"/>
      <c r="C29" s="15"/>
      <c r="D29" s="15"/>
      <c r="E29" s="18" t="s">
        <v>63</v>
      </c>
      <c r="F29" s="18"/>
      <c r="G29" s="15"/>
      <c r="H29" s="15"/>
    </row>
    <row r="30" spans="1:8" ht="13.50" thickBot="1" customHeight="1">
      <c r="A30" s="1" t="s">
        <v>64</v>
      </c>
      <c r="B30" s="1"/>
      <c r="C30" s="1"/>
      <c r="D30" s="10" t="s">
        <v>65</v>
      </c>
      <c r="E30" s="1" t="s">
        <v>66</v>
      </c>
      <c r="F30" s="11">
        <v>0.875</v>
      </c>
      <c r="G30" s="12">
        <v>10.34</v>
      </c>
      <c r="H30" s="12">
        <f ca="1">ROUND(INDIRECT(ADDRESS(ROW()+(0), COLUMN()+(-2), 1))*INDIRECT(ADDRESS(ROW()+(0), COLUMN()+(-1), 1)), 2)</f>
        <v>9.05</v>
      </c>
    </row>
    <row r="31" spans="1:8" ht="13.50" thickBot="1" customHeight="1">
      <c r="A31" s="1" t="s">
        <v>67</v>
      </c>
      <c r="B31" s="1"/>
      <c r="C31" s="1"/>
      <c r="D31" s="10" t="s">
        <v>68</v>
      </c>
      <c r="E31" s="1" t="s">
        <v>69</v>
      </c>
      <c r="F31" s="11">
        <v>1.637</v>
      </c>
      <c r="G31" s="12">
        <v>6.38</v>
      </c>
      <c r="H31" s="12">
        <f ca="1">ROUND(INDIRECT(ADDRESS(ROW()+(0), COLUMN()+(-2), 1))*INDIRECT(ADDRESS(ROW()+(0), COLUMN()+(-1), 1)), 2)</f>
        <v>10.44</v>
      </c>
    </row>
    <row r="32" spans="1:8" ht="13.50" thickBot="1" customHeight="1">
      <c r="A32" s="1" t="s">
        <v>70</v>
      </c>
      <c r="B32" s="1"/>
      <c r="C32" s="1"/>
      <c r="D32" s="10" t="s">
        <v>71</v>
      </c>
      <c r="E32" s="1" t="s">
        <v>72</v>
      </c>
      <c r="F32" s="11">
        <v>0.146</v>
      </c>
      <c r="G32" s="12">
        <v>10.34</v>
      </c>
      <c r="H32" s="12">
        <f ca="1">ROUND(INDIRECT(ADDRESS(ROW()+(0), COLUMN()+(-2), 1))*INDIRECT(ADDRESS(ROW()+(0), COLUMN()+(-1), 1)), 2)</f>
        <v>1.51</v>
      </c>
    </row>
    <row r="33" spans="1:8" ht="13.50" thickBot="1" customHeight="1">
      <c r="A33" s="1" t="s">
        <v>73</v>
      </c>
      <c r="B33" s="1"/>
      <c r="C33" s="1"/>
      <c r="D33" s="10" t="s">
        <v>74</v>
      </c>
      <c r="E33" s="1" t="s">
        <v>75</v>
      </c>
      <c r="F33" s="11">
        <v>0.146</v>
      </c>
      <c r="G33" s="12">
        <v>6.62</v>
      </c>
      <c r="H33" s="12">
        <f ca="1">ROUND(INDIRECT(ADDRESS(ROW()+(0), COLUMN()+(-2), 1))*INDIRECT(ADDRESS(ROW()+(0), COLUMN()+(-1), 1)), 2)</f>
        <v>0.97</v>
      </c>
    </row>
    <row r="34" spans="1:8" ht="13.50" thickBot="1" customHeight="1">
      <c r="A34" s="1" t="s">
        <v>76</v>
      </c>
      <c r="B34" s="1"/>
      <c r="C34" s="1"/>
      <c r="D34" s="10" t="s">
        <v>77</v>
      </c>
      <c r="E34" s="1" t="s">
        <v>78</v>
      </c>
      <c r="F34" s="11">
        <v>0.056</v>
      </c>
      <c r="G34" s="12">
        <v>10.62</v>
      </c>
      <c r="H34" s="12">
        <f ca="1">ROUND(INDIRECT(ADDRESS(ROW()+(0), COLUMN()+(-2), 1))*INDIRECT(ADDRESS(ROW()+(0), COLUMN()+(-1), 1)), 2)</f>
        <v>0.59</v>
      </c>
    </row>
    <row r="35" spans="1:8" ht="13.50" thickBot="1" customHeight="1">
      <c r="A35" s="1" t="s">
        <v>79</v>
      </c>
      <c r="B35" s="1"/>
      <c r="C35" s="1"/>
      <c r="D35" s="10" t="s">
        <v>80</v>
      </c>
      <c r="E35" s="1" t="s">
        <v>81</v>
      </c>
      <c r="F35" s="11">
        <v>0.056</v>
      </c>
      <c r="G35" s="12">
        <v>6.62</v>
      </c>
      <c r="H35" s="12">
        <f ca="1">ROUND(INDIRECT(ADDRESS(ROW()+(0), COLUMN()+(-2), 1))*INDIRECT(ADDRESS(ROW()+(0), COLUMN()+(-1), 1)), 2)</f>
        <v>0.37</v>
      </c>
    </row>
    <row r="36" spans="1:8" ht="13.50" thickBot="1" customHeight="1">
      <c r="A36" s="1" t="s">
        <v>82</v>
      </c>
      <c r="B36" s="1"/>
      <c r="C36" s="1"/>
      <c r="D36" s="10" t="s">
        <v>83</v>
      </c>
      <c r="E36" s="1" t="s">
        <v>84</v>
      </c>
      <c r="F36" s="11">
        <v>0.448</v>
      </c>
      <c r="G36" s="12">
        <v>10.34</v>
      </c>
      <c r="H36" s="12">
        <f ca="1">ROUND(INDIRECT(ADDRESS(ROW()+(0), COLUMN()+(-2), 1))*INDIRECT(ADDRESS(ROW()+(0), COLUMN()+(-1), 1)), 2)</f>
        <v>4.63</v>
      </c>
    </row>
    <row r="37" spans="1:8" ht="13.50" thickBot="1" customHeight="1">
      <c r="A37" s="1" t="s">
        <v>85</v>
      </c>
      <c r="B37" s="1"/>
      <c r="C37" s="1"/>
      <c r="D37" s="10" t="s">
        <v>86</v>
      </c>
      <c r="E37" s="1" t="s">
        <v>87</v>
      </c>
      <c r="F37" s="13">
        <v>0.224</v>
      </c>
      <c r="G37" s="14">
        <v>6.62</v>
      </c>
      <c r="H37" s="14">
        <f ca="1">ROUND(INDIRECT(ADDRESS(ROW()+(0), COLUMN()+(-2), 1))*INDIRECT(ADDRESS(ROW()+(0), COLUMN()+(-1), 1)), 2)</f>
        <v>1.48</v>
      </c>
    </row>
    <row r="38" spans="1:8" ht="13.50" thickBot="1" customHeight="1">
      <c r="A38" s="15"/>
      <c r="B38" s="15"/>
      <c r="C38" s="15"/>
      <c r="D38" s="15"/>
      <c r="E38" s="15"/>
      <c r="F38" s="9" t="s">
        <v>88</v>
      </c>
      <c r="G38" s="9"/>
      <c r="H38" s="17">
        <f ca="1">ROUND(SUM(INDIRECT(ADDRESS(ROW()+(-1), COLUMN()+(0), 1)),INDIRECT(ADDRESS(ROW()+(-2), COLUMN()+(0), 1)),INDIRECT(ADDRESS(ROW()+(-3), COLUMN()+(0), 1)),INDIRECT(ADDRESS(ROW()+(-4), COLUMN()+(0), 1)),INDIRECT(ADDRESS(ROW()+(-5), COLUMN()+(0), 1)),INDIRECT(ADDRESS(ROW()+(-6), COLUMN()+(0), 1)),INDIRECT(ADDRESS(ROW()+(-7), COLUMN()+(0), 1)),INDIRECT(ADDRESS(ROW()+(-8), COLUMN()+(0), 1))), 2)</f>
        <v>29.04</v>
      </c>
    </row>
    <row r="39" spans="1:8" ht="13.50" thickBot="1" customHeight="1">
      <c r="A39" s="15">
        <v>4</v>
      </c>
      <c r="B39" s="15"/>
      <c r="C39" s="15"/>
      <c r="D39" s="15"/>
      <c r="E39" s="18" t="s">
        <v>89</v>
      </c>
      <c r="F39" s="18"/>
      <c r="G39" s="15"/>
      <c r="H39" s="15"/>
    </row>
    <row r="40" spans="1:8" ht="13.50" thickBot="1" customHeight="1">
      <c r="A40" s="19"/>
      <c r="B40" s="19"/>
      <c r="C40" s="19"/>
      <c r="D40" s="20" t="s">
        <v>90</v>
      </c>
      <c r="E40" s="19" t="s">
        <v>91</v>
      </c>
      <c r="F40" s="13">
        <v>2</v>
      </c>
      <c r="G40" s="14">
        <f ca="1">ROUND(SUM(INDIRECT(ADDRESS(ROW()+(-2), COLUMN()+(1), 1)),INDIRECT(ADDRESS(ROW()+(-12), COLUMN()+(1), 1)),INDIRECT(ADDRESS(ROW()+(-15), COLUMN()+(1), 1))), 2)</f>
        <v>101.13</v>
      </c>
      <c r="H40" s="14">
        <f ca="1">ROUND(INDIRECT(ADDRESS(ROW()+(0), COLUMN()+(-2), 1))*INDIRECT(ADDRESS(ROW()+(0), COLUMN()+(-1), 1))/100, 2)</f>
        <v>2.02</v>
      </c>
    </row>
    <row r="41" spans="1:8" ht="13.50" thickBot="1" customHeight="1">
      <c r="A41" s="21" t="s">
        <v>92</v>
      </c>
      <c r="B41" s="21"/>
      <c r="C41" s="21"/>
      <c r="D41" s="22"/>
      <c r="E41" s="23"/>
      <c r="F41" s="24" t="s">
        <v>93</v>
      </c>
      <c r="G41" s="25"/>
      <c r="H41" s="26">
        <f ca="1">ROUND(SUM(INDIRECT(ADDRESS(ROW()+(-1), COLUMN()+(0), 1)),INDIRECT(ADDRESS(ROW()+(-3), COLUMN()+(0), 1)),INDIRECT(ADDRESS(ROW()+(-13), COLUMN()+(0), 1)),INDIRECT(ADDRESS(ROW()+(-16), COLUMN()+(0), 1))), 2)</f>
        <v>103.15</v>
      </c>
    </row>
  </sheetData>
  <mergeCells count="45">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F25:G25"/>
    <mergeCell ref="A26:C26"/>
    <mergeCell ref="E26:F26"/>
    <mergeCell ref="A27:C27"/>
    <mergeCell ref="A28:C28"/>
    <mergeCell ref="F28:G28"/>
    <mergeCell ref="A29:C29"/>
    <mergeCell ref="E29:F29"/>
    <mergeCell ref="A30:C30"/>
    <mergeCell ref="A31:C31"/>
    <mergeCell ref="A32:C32"/>
    <mergeCell ref="A33:C33"/>
    <mergeCell ref="A34:C34"/>
    <mergeCell ref="A35:C35"/>
    <mergeCell ref="A36:C36"/>
    <mergeCell ref="A37:C37"/>
    <mergeCell ref="A38:C38"/>
    <mergeCell ref="F38:G38"/>
    <mergeCell ref="A39:C39"/>
    <mergeCell ref="E39:F39"/>
    <mergeCell ref="A40:C40"/>
    <mergeCell ref="A41:E41"/>
    <mergeCell ref="F41:G41"/>
  </mergeCells>
  <pageMargins left="0.147638" right="0.147638" top="0.206693" bottom="0.206693" header="0.0" footer="0.0"/>
  <pageSetup paperSize="9" orientation="portrait"/>
  <rowBreaks count="0" manualBreakCount="0">
    </rowBreaks>
</worksheet>
</file>