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<sst xmlns="http://schemas.openxmlformats.org/spreadsheetml/2006/main" count="38" uniqueCount="38">
  <si>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</si>
  <si>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ICS010</t>
  </si>
  <si>
    <t xml:space="preserve">m</t>
  </si>
  <si>
    <t xml:space="preserve">Tubería de distribución de agua, para calefacción.</t>
  </si>
  <si>
    <r>
      <rPr>
        <sz val="8.25"/>
        <color rgb="FF000000"/>
        <rFont val="Arial"/>
        <family val="2"/>
      </rPr>
      <t xml:space="preserve">Tubería de distribución de agua caliente de calefacción formada por tubo de polietileno reticulado (PE-Xa), de 5 capas según el método UAX, con barrera de oxígeno (EVOH) y capa de protección de polietileno (PE) modificado, de 16 mm de diámetro exterior y 2 mm de espesor, PN=6 atm, color blanco, modelo Comfort Pipe PLUS "UPONOR IBERIA", suministrado en rollos, colocado superficialmente en el interior del edificio, con aislamiento mediante coquilla flexible de espuma elastomérica. Incluso material auxiliar para montaje y sujeción a la obra, accesorios y piezas especiales.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</si>
  <si>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</si>
  <si>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</si>
  <si>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</si>
  <si>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</si>
  <si>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</si>
  <si>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</si>
  <si>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</si>
  <si>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mt37tpu413h</t>
  </si>
  <si>
    <t xml:space="preserve">Ud</t>
  </si>
  <si>
    <t xml:space="preserve">Material auxiliar para montaje y sujeción a la obra de las tuberías de polietileno reticulado (PE-Xa) con barrera de oxígeno (EVOH), modelo Comfort Pipe PLUS "UPONOR IBERIA", de 16 mm de diámetro exterior.</t>
  </si>
  <si>
    <t xml:space="preserve">mt37tpu013he</t>
  </si>
  <si>
    <t xml:space="preserve">m</t>
  </si>
  <si>
    <t xml:space="preserve">Tubo de polietileno reticulado (PE-Xa), de 5 capas según el método UAX, con barrera de oxígeno (EVOH) y capa de protección de polietileno (PE) modificado, de 16 mm de diámetro exterior y 2 mm de espesor, PN=6 atm, color blanco, modelo Comfort Pipe PLUS "UPONOR IBERIA", suministrado en rollos, según ISO 15875-2, con el precio incrementado el 20% en concepto de accesorios y piezas especiales.</t>
  </si>
  <si>
    <t xml:space="preserve">mt17coe050bc</t>
  </si>
  <si>
    <t xml:space="preserve">m</t>
  </si>
  <si>
    <t xml:space="preserve">Coquilla de espuma elastomérica, de 16 mm de diámetro interior y 22,0 mm de espesor mm de espesor, a base de caucho sintético flexible, de estructura celular cerrada.</t>
  </si>
  <si>
    <t xml:space="preserve">mt17coe110</t>
  </si>
  <si>
    <t xml:space="preserve">l</t>
  </si>
  <si>
    <t xml:space="preserve">Adhesivo para coquilla elastomérica.</t>
  </si>
  <si>
    <t xml:space="preserve">Subtotal materiales:</t>
  </si>
  <si>
    <t xml:space="preserve">Mano de obra</t>
  </si>
  <si>
    <t xml:space="preserve">mo004</t>
  </si>
  <si>
    <t xml:space="preserve">h</t>
  </si>
  <si>
    <t xml:space="preserve">Técnico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</si>
  <si>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</si>
  <si>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</si>
  <si>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</si>
  <si>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</si>
  <si>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</si>
  <si>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</si>
  <si>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</si>
  <si>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$ 1,48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</si>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</sst>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99" customWidth="1"/>
    <col min="4" max="4" width="75.48" customWidth="1"/>
    <col min="5" max="5" width="12.41" customWidth="1"/>
    <col min="6" max="6" width="11.56" customWidth="1"/>
    <col min="7" max="7" width="7.9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0.23</v>
      </c>
      <c r="G10" s="12">
        <f ca="1">ROUND(INDIRECT(ADDRESS(ROW()+(0), COLUMN()+(-2), 1))*INDIRECT(ADDRESS(ROW()+(0), COLUMN()+(-1), 1)), 2)</f>
        <v>0.23</v>
      </c>
    </row>
    <row r="11" spans="1:7" ht="55.50" thickBot="1" customHeight="1">
      <c r="A11" s="1" t="s">
        <v>15</v>
      </c>
      <c r="B11" s="1"/>
      <c r="C11" s="10" t="s">
        <v>16</v>
      </c>
      <c r="D11" s="1" t="s">
        <v>17</v>
      </c>
      <c r="E11" s="11">
        <v>1</v>
      </c>
      <c r="F11" s="12">
        <v>5.33</v>
      </c>
      <c r="G11" s="12">
        <f ca="1">ROUND(INDIRECT(ADDRESS(ROW()+(0), COLUMN()+(-2), 1))*INDIRECT(ADDRESS(ROW()+(0), COLUMN()+(-1), 1)), 2)</f>
        <v>5.33</v>
      </c>
    </row>
    <row r="12" spans="1:7" ht="24.00" thickBot="1" customHeight="1">
      <c r="A12" s="1" t="s">
        <v>18</v>
      </c>
      <c r="B12" s="1"/>
      <c r="C12" s="10" t="s">
        <v>19</v>
      </c>
      <c r="D12" s="1" t="s">
        <v>20</v>
      </c>
      <c r="E12" s="11">
        <v>1</v>
      </c>
      <c r="F12" s="12">
        <v>9.56</v>
      </c>
      <c r="G12" s="12">
        <f ca="1">ROUND(INDIRECT(ADDRESS(ROW()+(0), COLUMN()+(-2), 1))*INDIRECT(ADDRESS(ROW()+(0), COLUMN()+(-1), 1)), 2)</f>
        <v>9.56</v>
      </c>
    </row>
    <row r="13" spans="1:7" ht="13.50" thickBot="1" customHeight="1">
      <c r="A13" s="1" t="s">
        <v>21</v>
      </c>
      <c r="B13" s="1"/>
      <c r="C13" s="10" t="s">
        <v>22</v>
      </c>
      <c r="D13" s="1" t="s">
        <v>23</v>
      </c>
      <c r="E13" s="13">
        <v>0.025</v>
      </c>
      <c r="F13" s="14">
        <v>26.75</v>
      </c>
      <c r="G13" s="14">
        <f ca="1">ROUND(INDIRECT(ADDRESS(ROW()+(0), COLUMN()+(-2), 1))*INDIRECT(ADDRESS(ROW()+(0), COLUMN()+(-1), 1)), 2)</f>
        <v>0.67</v>
      </c>
    </row>
    <row r="14" spans="1:7" ht="13.50" thickBot="1" customHeight="1">
      <c r="A14" s="15"/>
      <c r="B14" s="15"/>
      <c r="C14" s="15"/>
      <c r="D14" s="15"/>
      <c r="E14" s="9" t="s">
        <v>24</v>
      </c>
      <c r="F14" s="9"/>
      <c r="G14" s="17">
        <f ca="1">ROUND(SUM(INDIRECT(ADDRESS(ROW()+(-1), COLUMN()+(0), 1)),INDIRECT(ADDRESS(ROW()+(-2), COLUMN()+(0), 1)),INDIRECT(ADDRESS(ROW()+(-3), COLUMN()+(0), 1)),INDIRECT(ADDRESS(ROW()+(-4), COLUMN()+(0), 1))), 2)</f>
        <v>15.79</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0.133</v>
      </c>
      <c r="F16" s="12">
        <v>10.62</v>
      </c>
      <c r="G16" s="12">
        <f ca="1">ROUND(INDIRECT(ADDRESS(ROW()+(0), COLUMN()+(-2), 1))*INDIRECT(ADDRESS(ROW()+(0), COLUMN()+(-1), 1)), 2)</f>
        <v>1.41</v>
      </c>
    </row>
    <row r="17" spans="1:7" ht="13.50" thickBot="1" customHeight="1">
      <c r="A17" s="1" t="s">
        <v>29</v>
      </c>
      <c r="B17" s="1"/>
      <c r="C17" s="10" t="s">
        <v>30</v>
      </c>
      <c r="D17" s="1" t="s">
        <v>31</v>
      </c>
      <c r="E17" s="13">
        <v>0.133</v>
      </c>
      <c r="F17" s="14">
        <v>6.62</v>
      </c>
      <c r="G17" s="14">
        <f ca="1">ROUND(INDIRECT(ADDRESS(ROW()+(0), COLUMN()+(-2), 1))*INDIRECT(ADDRESS(ROW()+(0), COLUMN()+(-1), 1)), 2)</f>
        <v>0.88</v>
      </c>
    </row>
    <row r="18" spans="1:7" ht="13.50" thickBot="1" customHeight="1">
      <c r="A18" s="15"/>
      <c r="B18" s="15"/>
      <c r="C18" s="15"/>
      <c r="D18" s="15"/>
      <c r="E18" s="9" t="s">
        <v>32</v>
      </c>
      <c r="F18" s="9"/>
      <c r="G18" s="17">
        <f ca="1">ROUND(SUM(INDIRECT(ADDRESS(ROW()+(-1), COLUMN()+(0), 1)),INDIRECT(ADDRESS(ROW()+(-2), COLUMN()+(0), 1))), 2)</f>
        <v>2.29</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18.08</v>
      </c>
      <c r="G20" s="14">
        <f ca="1">ROUND(INDIRECT(ADDRESS(ROW()+(0), COLUMN()+(-2), 1))*INDIRECT(ADDRESS(ROW()+(0), COLUMN()+(-1), 1))/100, 2)</f>
        <v>0.36</v>
      </c>
    </row>
    <row r="21" spans="1:7" ht="13.50" thickBot="1" customHeight="1">
      <c r="A21" s="21" t="s">
        <v>36</v>
      </c>
      <c r="B21" s="21"/>
      <c r="C21" s="22"/>
      <c r="D21" s="23"/>
      <c r="E21" s="24" t="s">
        <v>37</v>
      </c>
      <c r="F21" s="25"/>
      <c r="G21" s="26">
        <f ca="1">ROUND(SUM(INDIRECT(ADDRESS(ROW()+(-1), COLUMN()+(0), 1)),INDIRECT(ADDRESS(ROW()+(-3), COLUMN()+(0), 1)),INDIRECT(ADDRESS(ROW()+(-7), COLUMN()+(0), 1))), 2)</f>
        <v>18.44</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