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<sst xmlns="http://schemas.openxmlformats.org/spreadsheetml/2006/main" count="44" uniqueCount="44">
  <si>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</si>
  <si>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ICE100</t>
  </si>
  <si>
    <t xml:space="preserve">Ud</t>
  </si>
  <si>
    <t xml:space="preserve">Colector para calefacción y refrigeración por suelo radiante.</t>
  </si>
  <si>
    <r>
      <rPr>
        <sz val="8.25"/>
        <color rgb="FF000000"/>
        <rFont val="Arial"/>
        <family val="2"/>
      </rPr>
      <t xml:space="preserve">Colector premontado de poliamida reforzada, modelo Vario M "UPONOR IBERIA", para 4 circuitos, compuesto de conexiones principales de 1", derivaciones de 3/4", termómetros, purgadores manuales, llave de llenado, llave de vaciado, caudalímetros, tapones terminales y soportes, racores hembra de 16 mm x 3/4" eurocono, modelo Vario, válvulas de esfera para cierre del circuito del colector, modelo Vario, curvatubos de plástico, modelo Fix, montado en armario de acero galvanizado, de 80x550x730 mm, modelo Vario IW con puerta, modelo Vario IW S. Totalmente montado, conexionado y probado.</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</si>
  <si>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</si>
  <si>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</si>
  <si>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</si>
  <si>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</si>
  <si>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</si>
  <si>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</si>
  <si>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</si>
  <si>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mt37alu009J</t>
  </si>
  <si>
    <t xml:space="preserve">Ud</t>
  </si>
  <si>
    <t xml:space="preserve">Colector premontado de poliamida reforzada, modelo Vario M "UPONOR IBERIA", para 4 circuitos, compuesto de conexiones principales de 1", derivaciones de 3/4", termómetros, purgadores manuales, llave de llenado, llave de vaciado, caudalímetros, tapones terminales y soportes.</t>
  </si>
  <si>
    <t xml:space="preserve">mt37alu005r</t>
  </si>
  <si>
    <t xml:space="preserve">Ud</t>
  </si>
  <si>
    <t xml:space="preserve">Racor hembra de 16 mm x 3/4" eurocono, modelo Vario "UPONOR IBERIA".</t>
  </si>
  <si>
    <t xml:space="preserve">mt37alu082d</t>
  </si>
  <si>
    <t xml:space="preserve">Ud</t>
  </si>
  <si>
    <t xml:space="preserve">Válvula de esfera para cierre del circuito del colector de 1" de diámetro, modelo Vario "UPONOR IBERIA".</t>
  </si>
  <si>
    <t xml:space="preserve">mt37alu015d</t>
  </si>
  <si>
    <t xml:space="preserve">Ud</t>
  </si>
  <si>
    <t xml:space="preserve">Curvatubos de plástico, modelo Fix "UPONOR IBERIA".</t>
  </si>
  <si>
    <t xml:space="preserve">mt37alu031s</t>
  </si>
  <si>
    <t xml:space="preserve">Ud</t>
  </si>
  <si>
    <t xml:space="preserve">Armario de acero galvanizado, de 80x550x730 mm, modelo Vario IW "UPONOR IBERIA", para colector de 2 a 4 salidas, regulable en altura, con barra curvatubos.</t>
  </si>
  <si>
    <t xml:space="preserve">mt37alu032s</t>
  </si>
  <si>
    <t xml:space="preserve">Ud</t>
  </si>
  <si>
    <t xml:space="preserve">Puerta bloqueable para armario de acero, acabado pintado color blanco RAL 9010, de 500x730 mm, modelo Vario IW S "UPONOR IBERIA".</t>
  </si>
  <si>
    <t xml:space="preserve">Subtotal materiales:</t>
  </si>
  <si>
    <t xml:space="preserve">Mano de obra</t>
  </si>
  <si>
    <t xml:space="preserve">mo004</t>
  </si>
  <si>
    <t xml:space="preserve">h</t>
  </si>
  <si>
    <t xml:space="preserve">Técnico calefactor.</t>
  </si>
  <si>
    <t xml:space="preserve">mo103</t>
  </si>
  <si>
    <t xml:space="preserve">h</t>
  </si>
  <si>
    <t xml:space="preserve">Ayudante calefactor.</t>
  </si>
  <si>
    <t xml:space="preserve">Subtotal mano de obra:</t>
  </si>
  <si>
    <t xml:space="preserve">Herramienta menor</t>
  </si>
  <si>
    <t xml:space="preserve">%</t>
  </si>
  <si>
    <t xml:space="preserve">Herramienta menor</t>
  </si>
  <si>
    <t xml:space="preserve">Coste de mantenimiento decenal: $ 69,95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</si>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</sst>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4.42" customWidth="1"/>
    <col min="3" max="3" width="1.70" customWidth="1"/>
    <col min="4" max="4" width="5.95" customWidth="1"/>
    <col min="5" max="5" width="75.14" customWidth="1"/>
    <col min="6" max="6" width="11.90" customWidth="1"/>
    <col min="7" max="7" width="12.07" customWidth="1"/>
    <col min="8" max="8" width="10.0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591.41</v>
      </c>
      <c r="H10" s="12">
        <f ca="1">ROUND(INDIRECT(ADDRESS(ROW()+(0), COLUMN()+(-2), 1))*INDIRECT(ADDRESS(ROW()+(0), COLUMN()+(-1), 1)), 2)</f>
        <v>591.41</v>
      </c>
    </row>
    <row r="11" spans="1:8" ht="13.50" thickBot="1" customHeight="1">
      <c r="A11" s="1" t="s">
        <v>15</v>
      </c>
      <c r="B11" s="1"/>
      <c r="C11" s="10" t="s">
        <v>16</v>
      </c>
      <c r="D11" s="10"/>
      <c r="E11" s="1" t="s">
        <v>17</v>
      </c>
      <c r="F11" s="11">
        <v>8</v>
      </c>
      <c r="G11" s="12">
        <v>11.81</v>
      </c>
      <c r="H11" s="12">
        <f ca="1">ROUND(INDIRECT(ADDRESS(ROW()+(0), COLUMN()+(-2), 1))*INDIRECT(ADDRESS(ROW()+(0), COLUMN()+(-1), 1)), 2)</f>
        <v>94.48</v>
      </c>
    </row>
    <row r="12" spans="1:8" ht="24.00" thickBot="1" customHeight="1">
      <c r="A12" s="1" t="s">
        <v>18</v>
      </c>
      <c r="B12" s="1"/>
      <c r="C12" s="10" t="s">
        <v>19</v>
      </c>
      <c r="D12" s="10"/>
      <c r="E12" s="1" t="s">
        <v>20</v>
      </c>
      <c r="F12" s="11">
        <v>2</v>
      </c>
      <c r="G12" s="12">
        <v>56.83</v>
      </c>
      <c r="H12" s="12">
        <f ca="1">ROUND(INDIRECT(ADDRESS(ROW()+(0), COLUMN()+(-2), 1))*INDIRECT(ADDRESS(ROW()+(0), COLUMN()+(-1), 1)), 2)</f>
        <v>113.66</v>
      </c>
    </row>
    <row r="13" spans="1:8" ht="13.50" thickBot="1" customHeight="1">
      <c r="A13" s="1" t="s">
        <v>21</v>
      </c>
      <c r="B13" s="1"/>
      <c r="C13" s="10" t="s">
        <v>22</v>
      </c>
      <c r="D13" s="10"/>
      <c r="E13" s="1" t="s">
        <v>23</v>
      </c>
      <c r="F13" s="11">
        <v>8</v>
      </c>
      <c r="G13" s="12">
        <v>3.88</v>
      </c>
      <c r="H13" s="12">
        <f ca="1">ROUND(INDIRECT(ADDRESS(ROW()+(0), COLUMN()+(-2), 1))*INDIRECT(ADDRESS(ROW()+(0), COLUMN()+(-1), 1)), 2)</f>
        <v>31.04</v>
      </c>
    </row>
    <row r="14" spans="1:8" ht="24.00" thickBot="1" customHeight="1">
      <c r="A14" s="1" t="s">
        <v>24</v>
      </c>
      <c r="B14" s="1"/>
      <c r="C14" s="10" t="s">
        <v>25</v>
      </c>
      <c r="D14" s="10"/>
      <c r="E14" s="1" t="s">
        <v>26</v>
      </c>
      <c r="F14" s="11">
        <v>1</v>
      </c>
      <c r="G14" s="12">
        <v>227.08</v>
      </c>
      <c r="H14" s="12">
        <f ca="1">ROUND(INDIRECT(ADDRESS(ROW()+(0), COLUMN()+(-2), 1))*INDIRECT(ADDRESS(ROW()+(0), COLUMN()+(-1), 1)), 2)</f>
        <v>227.08</v>
      </c>
    </row>
    <row r="15" spans="1:8" ht="24.00" thickBot="1" customHeight="1">
      <c r="A15" s="1" t="s">
        <v>27</v>
      </c>
      <c r="B15" s="1"/>
      <c r="C15" s="10" t="s">
        <v>28</v>
      </c>
      <c r="D15" s="10"/>
      <c r="E15" s="1" t="s">
        <v>29</v>
      </c>
      <c r="F15" s="13">
        <v>1</v>
      </c>
      <c r="G15" s="14">
        <v>280.26</v>
      </c>
      <c r="H15" s="14">
        <f ca="1">ROUND(INDIRECT(ADDRESS(ROW()+(0), COLUMN()+(-2), 1))*INDIRECT(ADDRESS(ROW()+(0), COLUMN()+(-1), 1)), 2)</f>
        <v>280.26</v>
      </c>
    </row>
    <row r="16" spans="1:8" ht="13.50" thickBot="1" customHeight="1">
      <c r="A16" s="15"/>
      <c r="B16" s="15"/>
      <c r="C16" s="15"/>
      <c r="D16" s="15"/>
      <c r="E16" s="15"/>
      <c r="F16" s="9" t="s">
        <v>30</v>
      </c>
      <c r="G16" s="9"/>
      <c r="H16" s="17">
        <f ca="1">ROUND(SUM(INDIRECT(ADDRESS(ROW()+(-1), COLUMN()+(0), 1)),INDIRECT(ADDRESS(ROW()+(-2), COLUMN()+(0), 1)),INDIRECT(ADDRESS(ROW()+(-3), COLUMN()+(0), 1)),INDIRECT(ADDRESS(ROW()+(-4), COLUMN()+(0), 1)),INDIRECT(ADDRESS(ROW()+(-5), COLUMN()+(0), 1)),INDIRECT(ADDRESS(ROW()+(-6), COLUMN()+(0), 1))), 2)</f>
        <v>1337.93</v>
      </c>
    </row>
    <row r="17" spans="1:8" ht="13.50" thickBot="1" customHeight="1">
      <c r="A17" s="15">
        <v>2</v>
      </c>
      <c r="B17" s="15"/>
      <c r="C17" s="15"/>
      <c r="D17" s="15"/>
      <c r="E17" s="18" t="s">
        <v>31</v>
      </c>
      <c r="F17" s="18"/>
      <c r="G17" s="15"/>
      <c r="H17" s="15"/>
    </row>
    <row r="18" spans="1:8" ht="13.50" thickBot="1" customHeight="1">
      <c r="A18" s="1" t="s">
        <v>32</v>
      </c>
      <c r="B18" s="1"/>
      <c r="C18" s="10" t="s">
        <v>33</v>
      </c>
      <c r="D18" s="10"/>
      <c r="E18" s="1" t="s">
        <v>34</v>
      </c>
      <c r="F18" s="11">
        <v>1.954</v>
      </c>
      <c r="G18" s="12">
        <v>10.62</v>
      </c>
      <c r="H18" s="12">
        <f ca="1">ROUND(INDIRECT(ADDRESS(ROW()+(0), COLUMN()+(-2), 1))*INDIRECT(ADDRESS(ROW()+(0), COLUMN()+(-1), 1)), 2)</f>
        <v>20.75</v>
      </c>
    </row>
    <row r="19" spans="1:8" ht="13.50" thickBot="1" customHeight="1">
      <c r="A19" s="1" t="s">
        <v>35</v>
      </c>
      <c r="B19" s="1"/>
      <c r="C19" s="10" t="s">
        <v>36</v>
      </c>
      <c r="D19" s="10"/>
      <c r="E19" s="1" t="s">
        <v>37</v>
      </c>
      <c r="F19" s="13">
        <v>1.954</v>
      </c>
      <c r="G19" s="14">
        <v>6.62</v>
      </c>
      <c r="H19" s="14">
        <f ca="1">ROUND(INDIRECT(ADDRESS(ROW()+(0), COLUMN()+(-2), 1))*INDIRECT(ADDRESS(ROW()+(0), COLUMN()+(-1), 1)), 2)</f>
        <v>12.94</v>
      </c>
    </row>
    <row r="20" spans="1:8" ht="13.50" thickBot="1" customHeight="1">
      <c r="A20" s="15"/>
      <c r="B20" s="15"/>
      <c r="C20" s="15"/>
      <c r="D20" s="15"/>
      <c r="E20" s="15"/>
      <c r="F20" s="9" t="s">
        <v>38</v>
      </c>
      <c r="G20" s="9"/>
      <c r="H20" s="17">
        <f ca="1">ROUND(SUM(INDIRECT(ADDRESS(ROW()+(-1), COLUMN()+(0), 1)),INDIRECT(ADDRESS(ROW()+(-2), COLUMN()+(0), 1))), 2)</f>
        <v>33.69</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1)),INDIRECT(ADDRESS(ROW()+(-6), COLUMN()+(1), 1))), 2)</f>
        <v>1371.62</v>
      </c>
      <c r="H22" s="14">
        <f ca="1">ROUND(INDIRECT(ADDRESS(ROW()+(0), COLUMN()+(-2), 1))*INDIRECT(ADDRESS(ROW()+(0), COLUMN()+(-1), 1))/100, 2)</f>
        <v>27.43</v>
      </c>
    </row>
    <row r="23" spans="1:8" ht="13.50" thickBot="1" customHeight="1">
      <c r="A23" s="21" t="s">
        <v>42</v>
      </c>
      <c r="B23" s="21"/>
      <c r="C23" s="22"/>
      <c r="D23" s="22"/>
      <c r="E23" s="23"/>
      <c r="F23" s="24" t="s">
        <v>43</v>
      </c>
      <c r="G23" s="25"/>
      <c r="H23" s="26">
        <f ca="1">ROUND(SUM(INDIRECT(ADDRESS(ROW()+(-1), COLUMN()+(0), 1)),INDIRECT(ADDRESS(ROW()+(-3), COLUMN()+(0), 1)),INDIRECT(ADDRESS(ROW()+(-7), COLUMN()+(0), 1))), 2)</f>
        <v>1399.05</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