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<sst xmlns="http://schemas.openxmlformats.org/spreadsheetml/2006/main" count="60" uniqueCount="60">
  <si>
    <t xml:space="preserve"/>
  </si>
  <si>
    <t xml:space="preserve">HBH010</t>
  </si>
  <si>
    <t xml:space="preserve">Ud</t>
  </si>
  <si>
    <t xml:space="preserve">Bancada de hormigón.</t>
  </si>
  <si>
    <r>
      <rPr>
        <sz val="8.25"/>
        <color rgb="FF000000"/>
        <rFont val="Arial"/>
        <family val="2"/>
      </rPr>
      <t xml:space="preserve">Bancada de hormigón armado, de 150x100x16 cm, compuesta de hormigón f'c=210 kg/cm² (21 MPa), clase de exposición F0 S0 P0 C0, tamaño máximo del agregado 12,5 mm, consistencia blanda, preparado en obra, y vaciado con medios manuales, malla electrosoldada 15x15 cm y Ø 3,5-3,5 mm, marco perimetral de perfil de acero laminado en caliente y capa separadora de geotextil no tejido.</t>
    </r>
    <r>
      <rPr>
        <sz val="8.25"/>
        <color rgb="FF000000"/>
        <rFont val="Arial"/>
        <family val="2"/>
      </rPr>
      <t xml:space="preserve">
</t>
    </r>
  </si>
  <si>
    <t xml:space="preserve">Rubro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</si>
  <si>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</si>
  <si>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</si>
  <si>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</si>
  <si>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</si>
  <si>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</si>
  <si>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</si>
  <si>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mt14gsa010ce</t>
  </si>
  <si>
    <t xml:space="preserve">m²</t>
  </si>
  <si>
    <t xml:space="preserve">Geotextil no tejido sintético, termosoldado, de polipropileno-polietileno, con una resistencia a la tracción longitudinal de 9,5 kN/m, una resistencia a la tracción transversal de 10 kN/m, una apertura de cono a la prueba de perforación dinámica según ISO 13433 inferior a 28 mm, resistencia CBR a punzonamiento 1,56 kN y una masa superficial de 125 g/m².</t>
  </si>
  <si>
    <t xml:space="preserve">mt07ala000ha</t>
  </si>
  <si>
    <t xml:space="preserve">kg</t>
  </si>
  <si>
    <t xml:space="preserve">Acero laminado A 572 Grado 42, en perfiles laminados en caliente, según ASTM A 572, piezas simples, para aplicaciones estructurales, acabado con imprimación antioxidante. Trabajado y montado en taller, para colocar en obra.</t>
  </si>
  <si>
    <t xml:space="preserve">mt07ame040b</t>
  </si>
  <si>
    <t xml:space="preserve">m²</t>
  </si>
  <si>
    <t xml:space="preserve">Malla electrosoldada con alambres longitudinales y transversales de 3,5 mm de diámetro espaciados 15x15 cm, según NTE-INEN-2209 y ASTM A 497.</t>
  </si>
  <si>
    <t xml:space="preserve">mt08aaa010a</t>
  </si>
  <si>
    <t xml:space="preserve">m³</t>
  </si>
  <si>
    <t xml:space="preserve">Agua.</t>
  </si>
  <si>
    <t xml:space="preserve">mt01arg000c</t>
  </si>
  <si>
    <t xml:space="preserve">m³</t>
  </si>
  <si>
    <t xml:space="preserve">Arena cribada.</t>
  </si>
  <si>
    <t xml:space="preserve">mt01arg001ce</t>
  </si>
  <si>
    <t xml:space="preserve">m³</t>
  </si>
  <si>
    <t xml:space="preserve">Agregado grueso homogeneizado, de tamaño máximo 12,5 mm.</t>
  </si>
  <si>
    <t xml:space="preserve">mt08cem000c</t>
  </si>
  <si>
    <t xml:space="preserve">kg</t>
  </si>
  <si>
    <t xml:space="preserve">Cemento gris en sacos.</t>
  </si>
  <si>
    <t xml:space="preserve">mt08adt030</t>
  </si>
  <si>
    <t xml:space="preserve">l</t>
  </si>
  <si>
    <t xml:space="preserve">Aditivo plastificante para la reducción del agua de amasado del hormigón.</t>
  </si>
  <si>
    <t xml:space="preserve">Subtotal materiales:</t>
  </si>
  <si>
    <t xml:space="preserve">Equipo y maquinaria</t>
  </si>
  <si>
    <t xml:space="preserve">mq06hor010</t>
  </si>
  <si>
    <t xml:space="preserve">h</t>
  </si>
  <si>
    <t xml:space="preserve">Concretera eléctrica con una capacidad de amasado de 160 l.</t>
  </si>
  <si>
    <t xml:space="preserve">Subtotal equipo y maquinaria:</t>
  </si>
  <si>
    <t xml:space="preserve">Mano de obra</t>
  </si>
  <si>
    <t xml:space="preserve">mo042</t>
  </si>
  <si>
    <t xml:space="preserve">h</t>
  </si>
  <si>
    <t xml:space="preserve">Maestro de estructura mayor.</t>
  </si>
  <si>
    <t xml:space="preserve">mo089</t>
  </si>
  <si>
    <t xml:space="preserve">h</t>
  </si>
  <si>
    <t xml:space="preserve">Ayudante estructurista.</t>
  </si>
  <si>
    <t xml:space="preserve">mo113</t>
  </si>
  <si>
    <t xml:space="preserve">h</t>
  </si>
  <si>
    <t xml:space="preserve">Peón de albañil.</t>
  </si>
  <si>
    <t xml:space="preserve">mo112</t>
  </si>
  <si>
    <t xml:space="preserve">h</t>
  </si>
  <si>
    <t xml:space="preserve">Peón especializado.</t>
  </si>
  <si>
    <t xml:space="preserve">Subtotal mano de obra: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</si>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</sst>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44" customWidth="1"/>
    <col min="3" max="3" width="0.68" customWidth="1"/>
    <col min="4" max="4" width="6.97" customWidth="1"/>
    <col min="5" max="5" width="68.51" customWidth="1"/>
    <col min="6" max="6" width="15.47" customWidth="1"/>
    <col min="7" max="7" width="13.43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55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1.76</v>
      </c>
      <c r="G10" s="12">
        <v>2.17</v>
      </c>
      <c r="H10" s="12">
        <f ca="1">ROUND(INDIRECT(ADDRESS(ROW()+(0), COLUMN()+(-2), 1))*INDIRECT(ADDRESS(ROW()+(0), COLUMN()+(-1), 1)), 2)</f>
        <v>3.82</v>
      </c>
    </row>
    <row r="11" spans="1:8" ht="34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94</v>
      </c>
      <c r="G11" s="12">
        <v>1.77</v>
      </c>
      <c r="H11" s="12">
        <f ca="1">ROUND(INDIRECT(ADDRESS(ROW()+(0), COLUMN()+(-2), 1))*INDIRECT(ADDRESS(ROW()+(0), COLUMN()+(-1), 1)), 2)</f>
        <v>166.38</v>
      </c>
    </row>
    <row r="12" spans="1:8" ht="24.0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1.65</v>
      </c>
      <c r="G12" s="12">
        <v>1.43</v>
      </c>
      <c r="H12" s="12">
        <f ca="1">ROUND(INDIRECT(ADDRESS(ROW()+(0), COLUMN()+(-2), 1))*INDIRECT(ADDRESS(ROW()+(0), COLUMN()+(-1), 1)), 2)</f>
        <v>2.36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0.063</v>
      </c>
      <c r="G13" s="12">
        <v>1.84</v>
      </c>
      <c r="H13" s="12">
        <f ca="1">ROUND(INDIRECT(ADDRESS(ROW()+(0), COLUMN()+(-2), 1))*INDIRECT(ADDRESS(ROW()+(0), COLUMN()+(-1), 1)), 2)</f>
        <v>0.12</v>
      </c>
    </row>
    <row r="14" spans="1:8" ht="13.5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1">
        <v>0.144</v>
      </c>
      <c r="G14" s="12">
        <v>8.15</v>
      </c>
      <c r="H14" s="12">
        <f ca="1">ROUND(INDIRECT(ADDRESS(ROW()+(0), COLUMN()+(-2), 1))*INDIRECT(ADDRESS(ROW()+(0), COLUMN()+(-1), 1)), 2)</f>
        <v>1.17</v>
      </c>
    </row>
    <row r="15" spans="1:8" ht="13.5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1">
        <v>0.144</v>
      </c>
      <c r="G15" s="12">
        <v>13.58</v>
      </c>
      <c r="H15" s="12">
        <f ca="1">ROUND(INDIRECT(ADDRESS(ROW()+(0), COLUMN()+(-2), 1))*INDIRECT(ADDRESS(ROW()+(0), COLUMN()+(-1), 1)), 2)</f>
        <v>1.96</v>
      </c>
    </row>
    <row r="16" spans="1:8" ht="13.50" thickBot="1" customHeight="1">
      <c r="A16" s="1" t="s">
        <v>30</v>
      </c>
      <c r="B16" s="1"/>
      <c r="C16" s="10" t="s">
        <v>31</v>
      </c>
      <c r="D16" s="10"/>
      <c r="E16" s="1" t="s">
        <v>32</v>
      </c>
      <c r="F16" s="11">
        <v>113</v>
      </c>
      <c r="G16" s="12">
        <v>0.17</v>
      </c>
      <c r="H16" s="12">
        <f ca="1">ROUND(INDIRECT(ADDRESS(ROW()+(0), COLUMN()+(-2), 1))*INDIRECT(ADDRESS(ROW()+(0), COLUMN()+(-1), 1)), 2)</f>
        <v>19.21</v>
      </c>
    </row>
    <row r="17" spans="1:8" ht="13.50" thickBot="1" customHeight="1">
      <c r="A17" s="1" t="s">
        <v>33</v>
      </c>
      <c r="B17" s="1"/>
      <c r="C17" s="10" t="s">
        <v>34</v>
      </c>
      <c r="D17" s="10"/>
      <c r="E17" s="1" t="s">
        <v>35</v>
      </c>
      <c r="F17" s="13">
        <v>0.565</v>
      </c>
      <c r="G17" s="14">
        <v>2.74</v>
      </c>
      <c r="H17" s="14">
        <f ca="1">ROUND(INDIRECT(ADDRESS(ROW()+(0), COLUMN()+(-2), 1))*INDIRECT(ADDRESS(ROW()+(0), COLUMN()+(-1), 1)), 2)</f>
        <v>1.55</v>
      </c>
    </row>
    <row r="18" spans="1:8" ht="13.50" thickBot="1" customHeight="1">
      <c r="A18" s="15"/>
      <c r="B18" s="15"/>
      <c r="C18" s="15"/>
      <c r="D18" s="15"/>
      <c r="E18" s="15"/>
      <c r="F18" s="9" t="s">
        <v>36</v>
      </c>
      <c r="G18" s="9"/>
      <c r="H18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196.57</v>
      </c>
    </row>
    <row r="19" spans="1:8" ht="13.50" thickBot="1" customHeight="1">
      <c r="A19" s="15">
        <v>2</v>
      </c>
      <c r="B19" s="15"/>
      <c r="C19" s="15"/>
      <c r="D19" s="15"/>
      <c r="E19" s="18" t="s">
        <v>37</v>
      </c>
      <c r="F19" s="18"/>
      <c r="G19" s="15"/>
      <c r="H19" s="15"/>
    </row>
    <row r="20" spans="1:8" ht="13.50" thickBot="1" customHeight="1">
      <c r="A20" s="1" t="s">
        <v>38</v>
      </c>
      <c r="B20" s="1"/>
      <c r="C20" s="10" t="s">
        <v>39</v>
      </c>
      <c r="D20" s="10"/>
      <c r="E20" s="1" t="s">
        <v>40</v>
      </c>
      <c r="F20" s="13">
        <v>0.158</v>
      </c>
      <c r="G20" s="14">
        <v>3.78</v>
      </c>
      <c r="H20" s="14">
        <f ca="1">ROUND(INDIRECT(ADDRESS(ROW()+(0), COLUMN()+(-2), 1))*INDIRECT(ADDRESS(ROW()+(0), COLUMN()+(-1), 1)), 2)</f>
        <v>0.6</v>
      </c>
    </row>
    <row r="21" spans="1:8" ht="13.50" thickBot="1" customHeight="1">
      <c r="A21" s="15"/>
      <c r="B21" s="15"/>
      <c r="C21" s="15"/>
      <c r="D21" s="15"/>
      <c r="E21" s="15"/>
      <c r="F21" s="9" t="s">
        <v>41</v>
      </c>
      <c r="G21" s="9"/>
      <c r="H21" s="17">
        <f ca="1">ROUND(SUM(INDIRECT(ADDRESS(ROW()+(-1), COLUMN()+(0), 1))), 2)</f>
        <v>0.6</v>
      </c>
    </row>
    <row r="22" spans="1:8" ht="13.50" thickBot="1" customHeight="1">
      <c r="A22" s="15">
        <v>3</v>
      </c>
      <c r="B22" s="15"/>
      <c r="C22" s="15"/>
      <c r="D22" s="15"/>
      <c r="E22" s="18" t="s">
        <v>42</v>
      </c>
      <c r="F22" s="18"/>
      <c r="G22" s="15"/>
      <c r="H22" s="15"/>
    </row>
    <row r="23" spans="1:8" ht="13.50" thickBot="1" customHeight="1">
      <c r="A23" s="1" t="s">
        <v>43</v>
      </c>
      <c r="B23" s="1"/>
      <c r="C23" s="10" t="s">
        <v>44</v>
      </c>
      <c r="D23" s="10"/>
      <c r="E23" s="1" t="s">
        <v>45</v>
      </c>
      <c r="F23" s="11">
        <v>0.294</v>
      </c>
      <c r="G23" s="12">
        <v>11.55</v>
      </c>
      <c r="H23" s="12">
        <f ca="1">ROUND(INDIRECT(ADDRESS(ROW()+(0), COLUMN()+(-2), 1))*INDIRECT(ADDRESS(ROW()+(0), COLUMN()+(-1), 1)), 2)</f>
        <v>3.4</v>
      </c>
    </row>
    <row r="24" spans="1:8" ht="13.50" thickBot="1" customHeight="1">
      <c r="A24" s="1" t="s">
        <v>46</v>
      </c>
      <c r="B24" s="1"/>
      <c r="C24" s="10" t="s">
        <v>47</v>
      </c>
      <c r="D24" s="10"/>
      <c r="E24" s="1" t="s">
        <v>48</v>
      </c>
      <c r="F24" s="11">
        <v>0.294</v>
      </c>
      <c r="G24" s="12">
        <v>7.41</v>
      </c>
      <c r="H24" s="12">
        <f ca="1">ROUND(INDIRECT(ADDRESS(ROW()+(0), COLUMN()+(-2), 1))*INDIRECT(ADDRESS(ROW()+(0), COLUMN()+(-1), 1)), 2)</f>
        <v>2.18</v>
      </c>
    </row>
    <row r="25" spans="1:8" ht="13.50" thickBot="1" customHeight="1">
      <c r="A25" s="1" t="s">
        <v>49</v>
      </c>
      <c r="B25" s="1"/>
      <c r="C25" s="10" t="s">
        <v>50</v>
      </c>
      <c r="D25" s="10"/>
      <c r="E25" s="1" t="s">
        <v>51</v>
      </c>
      <c r="F25" s="11">
        <v>0.311</v>
      </c>
      <c r="G25" s="12">
        <v>6.85</v>
      </c>
      <c r="H25" s="12">
        <f ca="1">ROUND(INDIRECT(ADDRESS(ROW()+(0), COLUMN()+(-2), 1))*INDIRECT(ADDRESS(ROW()+(0), COLUMN()+(-1), 1)), 2)</f>
        <v>2.13</v>
      </c>
    </row>
    <row r="26" spans="1:8" ht="13.50" thickBot="1" customHeight="1">
      <c r="A26" s="1" t="s">
        <v>52</v>
      </c>
      <c r="B26" s="1"/>
      <c r="C26" s="10" t="s">
        <v>53</v>
      </c>
      <c r="D26" s="10"/>
      <c r="E26" s="1" t="s">
        <v>54</v>
      </c>
      <c r="F26" s="13">
        <v>0.326</v>
      </c>
      <c r="G26" s="14">
        <v>6.97</v>
      </c>
      <c r="H26" s="14">
        <f ca="1">ROUND(INDIRECT(ADDRESS(ROW()+(0), COLUMN()+(-2), 1))*INDIRECT(ADDRESS(ROW()+(0), COLUMN()+(-1), 1)), 2)</f>
        <v>2.27</v>
      </c>
    </row>
    <row r="27" spans="1:8" ht="13.50" thickBot="1" customHeight="1">
      <c r="A27" s="15"/>
      <c r="B27" s="15"/>
      <c r="C27" s="15"/>
      <c r="D27" s="15"/>
      <c r="E27" s="15"/>
      <c r="F27" s="9" t="s">
        <v>55</v>
      </c>
      <c r="G27" s="9"/>
      <c r="H27" s="17">
        <f ca="1">ROUND(SUM(INDIRECT(ADDRESS(ROW()+(-1), COLUMN()+(0), 1)),INDIRECT(ADDRESS(ROW()+(-2), COLUMN()+(0), 1)),INDIRECT(ADDRESS(ROW()+(-3), COLUMN()+(0), 1)),INDIRECT(ADDRESS(ROW()+(-4), COLUMN()+(0), 1))), 2)</f>
        <v>9.98</v>
      </c>
    </row>
    <row r="28" spans="1:8" ht="13.50" thickBot="1" customHeight="1">
      <c r="A28" s="15">
        <v>4</v>
      </c>
      <c r="B28" s="15"/>
      <c r="C28" s="15"/>
      <c r="D28" s="15"/>
      <c r="E28" s="18" t="s">
        <v>56</v>
      </c>
      <c r="F28" s="18"/>
      <c r="G28" s="15"/>
      <c r="H28" s="15"/>
    </row>
    <row r="29" spans="1:8" ht="13.50" thickBot="1" customHeight="1">
      <c r="A29" s="19"/>
      <c r="B29" s="19"/>
      <c r="C29" s="20" t="s">
        <v>57</v>
      </c>
      <c r="D29" s="20"/>
      <c r="E29" s="19" t="s">
        <v>58</v>
      </c>
      <c r="F29" s="13">
        <v>2</v>
      </c>
      <c r="G29" s="14">
        <f ca="1">ROUND(SUM(INDIRECT(ADDRESS(ROW()+(-2), COLUMN()+(1), 1)),INDIRECT(ADDRESS(ROW()+(-8), COLUMN()+(1), 1)),INDIRECT(ADDRESS(ROW()+(-11), COLUMN()+(1), 1))), 2)</f>
        <v>207.15</v>
      </c>
      <c r="H29" s="14">
        <f ca="1">ROUND(INDIRECT(ADDRESS(ROW()+(0), COLUMN()+(-2), 1))*INDIRECT(ADDRESS(ROW()+(0), COLUMN()+(-1), 1))/100, 2)</f>
        <v>4.14</v>
      </c>
    </row>
    <row r="30" spans="1:8" ht="13.50" thickBot="1" customHeight="1">
      <c r="A30" s="8"/>
      <c r="B30" s="8"/>
      <c r="C30" s="8"/>
      <c r="D30" s="8"/>
      <c r="E30" s="8"/>
      <c r="F30" s="21" t="s">
        <v>59</v>
      </c>
      <c r="G30" s="21"/>
      <c r="H30" s="22">
        <f ca="1">ROUND(SUM(INDIRECT(ADDRESS(ROW()+(-1), COLUMN()+(0), 1)),INDIRECT(ADDRESS(ROW()+(-3), COLUMN()+(0), 1)),INDIRECT(ADDRESS(ROW()+(-9), COLUMN()+(0), 1)),INDIRECT(ADDRESS(ROW()+(-12), COLUMN()+(0), 1))), 2)</f>
        <v>211.29</v>
      </c>
    </row>
  </sheetData>
  <mergeCells count="58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F18:G18"/>
    <mergeCell ref="A19:B19"/>
    <mergeCell ref="C19:D19"/>
    <mergeCell ref="E19:F19"/>
    <mergeCell ref="A20:B20"/>
    <mergeCell ref="C20:D20"/>
    <mergeCell ref="A21:B21"/>
    <mergeCell ref="C21:D21"/>
    <mergeCell ref="F21:G21"/>
    <mergeCell ref="A22:B22"/>
    <mergeCell ref="C22:D22"/>
    <mergeCell ref="E22:F22"/>
    <mergeCell ref="A23:B23"/>
    <mergeCell ref="C23:D23"/>
    <mergeCell ref="A24:B24"/>
    <mergeCell ref="C24:D24"/>
    <mergeCell ref="A25:B25"/>
    <mergeCell ref="C25:D25"/>
    <mergeCell ref="A26:B26"/>
    <mergeCell ref="C26:D26"/>
    <mergeCell ref="A27:B27"/>
    <mergeCell ref="C27:D27"/>
    <mergeCell ref="F27:G27"/>
    <mergeCell ref="A28:B28"/>
    <mergeCell ref="C28:D28"/>
    <mergeCell ref="E28:F28"/>
    <mergeCell ref="A29:B29"/>
    <mergeCell ref="C29:D29"/>
    <mergeCell ref="A30:B30"/>
    <mergeCell ref="C30:D30"/>
    <mergeCell ref="F30:G30"/>
  </mergeCells>
  <pageMargins left="0.147638" right="0.147638" top="0.206693" bottom="0.206693" header="0.0" footer="0.0"/>
  <pageSetup paperSize="9" orientation="portrait"/>
  <rowBreaks count="0" manualBreakCount="0">
    </rowBreaks>
</worksheet>
</file>