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<sst xmlns="http://schemas.openxmlformats.org/spreadsheetml/2006/main" count="56" uniqueCount="56">
  <si>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</si>
  <si>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ICG243</t>
  </si>
  <si>
    <t xml:space="preserve">Ud</t>
  </si>
  <si>
    <t xml:space="preserve">Conjunto de calefones a gas, de condensación, murales.</t>
  </si>
  <si>
    <r>
      <rPr>
        <sz val="8.25"/>
        <color rgb="FF000000"/>
        <rFont val="Arial"/>
        <family val="2"/>
      </rPr>
      <t xml:space="preserve">Conjunto de 2 calefones en cascada, configuración en línea, "SAUNIER DUVAL", siendo cada una de ellas un calefón mural a gas N, Thermomaster Condens AS 48 -A (H-ES), con recuperación de calor por condensación de los productos de la combustión, para calefacción, para uso interior, cámara de combustión estanca, encendido electrónico, sin llama piloto, potencia útil de calefacción 44 kW, de 800x480x450 mm, con llaves de corte, tubos de conexión, soporte de calefones, colectores de ida y de retorno, desacoplador hidráulico con filtro magnético y aislamiento térmico, centralita de control, MiPro Sense Radio (SRC 720f), con soporte de pared para centralita de control, 2 módulos para la identificación de cada una de los calefones en cascada, con kit de evacuación de humos, con pies para bastidor. Incluso válvula de seguridad, purgadores, pirostato y desagüe a sumidero para el vaciado del calefón y el drenaje de la válvula de seguridad.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</si>
  <si>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</si>
  <si>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</si>
  <si>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</si>
  <si>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</si>
  <si>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</si>
  <si>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</si>
  <si>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</si>
  <si>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mt38cmd095a</t>
  </si>
  <si>
    <t xml:space="preserve">Ud</t>
  </si>
  <si>
    <t xml:space="preserve">Conjunto de 2 calefones en cascada, configuración en línea, "SAUNIER DUVAL", siendo cada una de ellas un calefón mural a gas N, Thermomaster Condens AS 48 -A (H-ES), con recuperación de calor por condensación de los productos de la combustión, para calefacción, para uso interior, cámara de combustión estanca, encendido electrónico, sin llama piloto, potencia útil de calefacción 44 kW, de 800x480x450 mm, con llaves de corte, tubos de conexión, soporte de calefones, colectores de ida y de retorno, desacoplador hidráulico con filtro magnético y aislamiento térmico.</t>
  </si>
  <si>
    <t xml:space="preserve">mt38cmd098a</t>
  </si>
  <si>
    <t xml:space="preserve">Ud</t>
  </si>
  <si>
    <t xml:space="preserve">Centralita de control, MiPro Sense Radio (SRC 720f) "SAUNIER DUVAL", control modulante, vía radio, con control desde smartphone o tablet mediante aplicación para IOS (iPhone y iPad) y Android, con regulación de la temperatura de impulsión por curva de calefacción y sonda de temperatura exterior vía radio, posibilidad de gestión de una instalación con varios generadores de energía y varios circuitos o zonas de calefacción con módulos adicionales, programación de la climatización mediante esquemas predefinidos utilizando un asistente de configuración.</t>
  </si>
  <si>
    <t xml:space="preserve">mt38cmd116a</t>
  </si>
  <si>
    <t xml:space="preserve">Ud</t>
  </si>
  <si>
    <t xml:space="preserve">Módulo para la identificación de un calefón en cascada, "SAUNIER DUVAL", comunicación con protocolo Ebus.</t>
  </si>
  <si>
    <t xml:space="preserve">mt38cmd094a</t>
  </si>
  <si>
    <t xml:space="preserve">Ud</t>
  </si>
  <si>
    <t xml:space="preserve">Kit básico de evacuación de humos, Thermomaster Condens AS 48 -A (H-ES) "SAUNIER DUVAL", para 2 calefones en cascada.</t>
  </si>
  <si>
    <t xml:space="preserve">mt38cmd117</t>
  </si>
  <si>
    <t xml:space="preserve">Ud</t>
  </si>
  <si>
    <t xml:space="preserve">Soporte de pared para centralita de control, "SAUNIER DUVAL".</t>
  </si>
  <si>
    <t xml:space="preserve">mt38cmd118</t>
  </si>
  <si>
    <t xml:space="preserve">Ud</t>
  </si>
  <si>
    <t xml:space="preserve">Pies para bastidor de calefones en cascada, "SAUNIER DUVAL".</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</si>
  <si>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</si>
  <si>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</si>
  <si>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</si>
  <si>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</si>
  <si>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</si>
  <si>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</si>
  <si>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</si>
  <si>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</si>
  <si>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</si>
  <si>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</si>
  <si>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</si>
  <si>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</si>
  <si>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</si>
  <si>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</si>
  <si>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</si>
  <si>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</si>
  <si>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</si>
  <si>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</si>
  <si>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</si>
  <si>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</si>
  <si>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</si>
  <si>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</si>
  <si>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</si>
  <si>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</si>
  <si>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$ 40.512,99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</si>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</sst>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2</v>
      </c>
      <c r="F10" s="12">
        <v>19550.1</v>
      </c>
      <c r="G10" s="12">
        <f ca="1">ROUND(INDIRECT(ADDRESS(ROW()+(0), COLUMN()+(-2), 1))*INDIRECT(ADDRESS(ROW()+(0), COLUMN()+(-1), 1)), 2)</f>
        <v>39100.3</v>
      </c>
    </row>
    <row r="11" spans="1:7" ht="76.50" thickBot="1" customHeight="1">
      <c r="A11" s="1" t="s">
        <v>15</v>
      </c>
      <c r="B11" s="1"/>
      <c r="C11" s="10" t="s">
        <v>16</v>
      </c>
      <c r="D11" s="1" t="s">
        <v>17</v>
      </c>
      <c r="E11" s="11">
        <v>1</v>
      </c>
      <c r="F11" s="12">
        <v>597.97</v>
      </c>
      <c r="G11" s="12">
        <f ca="1">ROUND(INDIRECT(ADDRESS(ROW()+(0), COLUMN()+(-2), 1))*INDIRECT(ADDRESS(ROW()+(0), COLUMN()+(-1), 1)), 2)</f>
        <v>597.97</v>
      </c>
    </row>
    <row r="12" spans="1:7" ht="24.00" thickBot="1" customHeight="1">
      <c r="A12" s="1" t="s">
        <v>18</v>
      </c>
      <c r="B12" s="1"/>
      <c r="C12" s="10" t="s">
        <v>19</v>
      </c>
      <c r="D12" s="1" t="s">
        <v>20</v>
      </c>
      <c r="E12" s="11">
        <v>1</v>
      </c>
      <c r="F12" s="12">
        <v>133.67</v>
      </c>
      <c r="G12" s="12">
        <f ca="1">ROUND(INDIRECT(ADDRESS(ROW()+(0), COLUMN()+(-2), 1))*INDIRECT(ADDRESS(ROW()+(0), COLUMN()+(-1), 1)), 2)</f>
        <v>133.67</v>
      </c>
    </row>
    <row r="13" spans="1:7" ht="24.00" thickBot="1" customHeight="1">
      <c r="A13" s="1" t="s">
        <v>21</v>
      </c>
      <c r="B13" s="1"/>
      <c r="C13" s="10" t="s">
        <v>22</v>
      </c>
      <c r="D13" s="1" t="s">
        <v>23</v>
      </c>
      <c r="E13" s="11">
        <v>1</v>
      </c>
      <c r="F13" s="12">
        <v>1399.95</v>
      </c>
      <c r="G13" s="12">
        <f ca="1">ROUND(INDIRECT(ADDRESS(ROW()+(0), COLUMN()+(-2), 1))*INDIRECT(ADDRESS(ROW()+(0), COLUMN()+(-1), 1)), 2)</f>
        <v>1399.95</v>
      </c>
    </row>
    <row r="14" spans="1:7" ht="13.50" thickBot="1" customHeight="1">
      <c r="A14" s="1" t="s">
        <v>24</v>
      </c>
      <c r="B14" s="1"/>
      <c r="C14" s="10" t="s">
        <v>25</v>
      </c>
      <c r="D14" s="1" t="s">
        <v>26</v>
      </c>
      <c r="E14" s="11">
        <v>1</v>
      </c>
      <c r="F14" s="12">
        <v>189.94</v>
      </c>
      <c r="G14" s="12">
        <f ca="1">ROUND(INDIRECT(ADDRESS(ROW()+(0), COLUMN()+(-2), 1))*INDIRECT(ADDRESS(ROW()+(0), COLUMN()+(-1), 1)), 2)</f>
        <v>189.94</v>
      </c>
    </row>
    <row r="15" spans="1:7" ht="13.50" thickBot="1" customHeight="1">
      <c r="A15" s="1" t="s">
        <v>27</v>
      </c>
      <c r="B15" s="1"/>
      <c r="C15" s="10" t="s">
        <v>28</v>
      </c>
      <c r="D15" s="1" t="s">
        <v>29</v>
      </c>
      <c r="E15" s="11">
        <v>1</v>
      </c>
      <c r="F15" s="12">
        <v>246.23</v>
      </c>
      <c r="G15" s="12">
        <f ca="1">ROUND(INDIRECT(ADDRESS(ROW()+(0), COLUMN()+(-2), 1))*INDIRECT(ADDRESS(ROW()+(0), COLUMN()+(-1), 1)), 2)</f>
        <v>246.23</v>
      </c>
    </row>
    <row r="16" spans="1:7" ht="24.00" thickBot="1" customHeight="1">
      <c r="A16" s="1" t="s">
        <v>30</v>
      </c>
      <c r="B16" s="1"/>
      <c r="C16" s="10" t="s">
        <v>31</v>
      </c>
      <c r="D16" s="1" t="s">
        <v>32</v>
      </c>
      <c r="E16" s="11">
        <v>1</v>
      </c>
      <c r="F16" s="12">
        <v>6.36</v>
      </c>
      <c r="G16" s="12">
        <f ca="1">ROUND(INDIRECT(ADDRESS(ROW()+(0), COLUMN()+(-2), 1))*INDIRECT(ADDRESS(ROW()+(0), COLUMN()+(-1), 1)), 2)</f>
        <v>6.36</v>
      </c>
    </row>
    <row r="17" spans="1:7" ht="34.50" thickBot="1" customHeight="1">
      <c r="A17" s="1" t="s">
        <v>33</v>
      </c>
      <c r="B17" s="1"/>
      <c r="C17" s="10" t="s">
        <v>34</v>
      </c>
      <c r="D17" s="1" t="s">
        <v>35</v>
      </c>
      <c r="E17" s="11">
        <v>2</v>
      </c>
      <c r="F17" s="12">
        <v>12.57</v>
      </c>
      <c r="G17" s="12">
        <f ca="1">ROUND(INDIRECT(ADDRESS(ROW()+(0), COLUMN()+(-2), 1))*INDIRECT(ADDRESS(ROW()+(0), COLUMN()+(-1), 1)), 2)</f>
        <v>25.14</v>
      </c>
    </row>
    <row r="18" spans="1:7" ht="34.50" thickBot="1" customHeight="1">
      <c r="A18" s="1" t="s">
        <v>36</v>
      </c>
      <c r="B18" s="1"/>
      <c r="C18" s="10" t="s">
        <v>37</v>
      </c>
      <c r="D18" s="1" t="s">
        <v>38</v>
      </c>
      <c r="E18" s="11">
        <v>1</v>
      </c>
      <c r="F18" s="12">
        <v>21.1</v>
      </c>
      <c r="G18" s="12">
        <f ca="1">ROUND(INDIRECT(ADDRESS(ROW()+(0), COLUMN()+(-2), 1))*INDIRECT(ADDRESS(ROW()+(0), COLUMN()+(-1), 1)), 2)</f>
        <v>21.1</v>
      </c>
    </row>
    <row r="19" spans="1:7" ht="13.50" thickBot="1" customHeight="1">
      <c r="A19" s="1" t="s">
        <v>39</v>
      </c>
      <c r="B19" s="1"/>
      <c r="C19" s="10" t="s">
        <v>40</v>
      </c>
      <c r="D19" s="1" t="s">
        <v>41</v>
      </c>
      <c r="E19" s="13">
        <v>1</v>
      </c>
      <c r="F19" s="14">
        <v>2.36</v>
      </c>
      <c r="G19" s="14">
        <f ca="1">ROUND(INDIRECT(ADDRESS(ROW()+(0), COLUMN()+(-2), 1))*INDIRECT(ADDRESS(ROW()+(0), COLUMN()+(-1), 1)), 2)</f>
        <v>2.36</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41723</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4.992</v>
      </c>
      <c r="F22" s="12">
        <v>10.62</v>
      </c>
      <c r="G22" s="12">
        <f ca="1">ROUND(INDIRECT(ADDRESS(ROW()+(0), COLUMN()+(-2), 1))*INDIRECT(ADDRESS(ROW()+(0), COLUMN()+(-1), 1)), 2)</f>
        <v>53.02</v>
      </c>
    </row>
    <row r="23" spans="1:7" ht="13.50" thickBot="1" customHeight="1">
      <c r="A23" s="1" t="s">
        <v>47</v>
      </c>
      <c r="B23" s="1"/>
      <c r="C23" s="10" t="s">
        <v>48</v>
      </c>
      <c r="D23" s="1" t="s">
        <v>49</v>
      </c>
      <c r="E23" s="13">
        <v>4.992</v>
      </c>
      <c r="F23" s="14">
        <v>6.62</v>
      </c>
      <c r="G23" s="14">
        <f ca="1">ROUND(INDIRECT(ADDRESS(ROW()+(0), COLUMN()+(-2), 1))*INDIRECT(ADDRESS(ROW()+(0), COLUMN()+(-1), 1)), 2)</f>
        <v>33.05</v>
      </c>
    </row>
    <row r="24" spans="1:7" ht="13.50" thickBot="1" customHeight="1">
      <c r="A24" s="15"/>
      <c r="B24" s="15"/>
      <c r="C24" s="15"/>
      <c r="D24" s="15"/>
      <c r="E24" s="9" t="s">
        <v>50</v>
      </c>
      <c r="F24" s="9"/>
      <c r="G24" s="17">
        <f ca="1">ROUND(SUM(INDIRECT(ADDRESS(ROW()+(-1), COLUMN()+(0), 1)),INDIRECT(ADDRESS(ROW()+(-2), COLUMN()+(0), 1))), 2)</f>
        <v>86.07</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41809.1</v>
      </c>
      <c r="G26" s="14">
        <f ca="1">ROUND(INDIRECT(ADDRESS(ROW()+(0), COLUMN()+(-2), 1))*INDIRECT(ADDRESS(ROW()+(0), COLUMN()+(-1), 1))/100, 2)</f>
        <v>836.18</v>
      </c>
    </row>
    <row r="27" spans="1:7" ht="13.50" thickBot="1" customHeight="1">
      <c r="A27" s="21" t="s">
        <v>54</v>
      </c>
      <c r="B27" s="21"/>
      <c r="C27" s="22"/>
      <c r="D27" s="23"/>
      <c r="E27" s="24" t="s">
        <v>55</v>
      </c>
      <c r="F27" s="25"/>
      <c r="G27" s="26">
        <f ca="1">ROUND(SUM(INDIRECT(ADDRESS(ROW()+(-1), COLUMN()+(0), 1)),INDIRECT(ADDRESS(ROW()+(-3), COLUMN()+(0), 1)),INDIRECT(ADDRESS(ROW()+(-7), COLUMN()+(0), 1))), 2)</f>
        <v>42645.3</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