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<sst xmlns="http://schemas.openxmlformats.org/spreadsheetml/2006/main" count="35" uniqueCount="35">
  <si>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</si>
  <si>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ICG231</t>
  </si>
  <si>
    <t xml:space="preserve">Ud</t>
  </si>
  <si>
    <t xml:space="preserve">Calefón a gas, doméstico, de condensación, mural, para calefacción.</t>
  </si>
  <si>
    <r>
      <rPr>
        <sz val="8.25"/>
        <color rgb="FF000000"/>
        <rFont val="Arial"/>
        <family val="2"/>
      </rPr>
      <t xml:space="preserve">Calefón mural a gas N, con recuperación de calor por condensación de los productos de la combustión, para calefacción con sistema de combustión FlameFit, para uso interior, cámara de combustión estanca, encendido electrónico, sin llama piloto, Thema MiConnect AS 30-CS/1-C (N-ES) "SAUNIER DUVAL", potencia en calefacción (50/30°C) de 4,4 a 32,8 kW, potencia en calefacción (80/60°C) de 3,9 a 29,8 kW, rendimiento en calefacción (50/30°C) 107,2%, rendimiento en calefacción (80/60°C) 97%, eficiencia energética clase A, de 740x418x344 mm, con centralita de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e iPad) y Android, placa de conexiones del calefón y ducto para evacuación de humos, sonda de captación de temperatura exterior vía cable. Totalmente montada, conexionada y probada.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</si>
  <si>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</si>
  <si>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</si>
  <si>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</si>
  <si>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</si>
  <si>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</si>
  <si>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</si>
  <si>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</si>
  <si>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mt38cmd126a</t>
  </si>
  <si>
    <t xml:space="preserve">Ud</t>
  </si>
  <si>
    <t xml:space="preserve">Calefón mural a gas N, con recuperación de calor por condensación de los productos de la combustión, para calefacción con sistema de combustión FlameFit, para uso interior, cámara de combustión estanca, encendido electrónico, sin llama piloto, Thema MiConnect AS 30-CS/1-C (N-ES) "SAUNIER DUVAL", potencia en calefacción (50/30°C) de 4,4 a 32,8 kW, potencia en calefacción (80/60°C) de 3,9 a 29,8 kW, rendimiento en calefacción (50/30°C) 107,2%, rendimiento en calefacción (80/60°C) 97%, eficiencia energética clase A, de 740x418x344 mm, con centralita de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y iPad) y Android, placa de conexiones del calefón y ducto para evacuación de humos.</t>
  </si>
  <si>
    <t xml:space="preserve">mt38cmd110c</t>
  </si>
  <si>
    <t xml:space="preserve">Ud</t>
  </si>
  <si>
    <t xml:space="preserve">Sonda de captación de temperatura exterior vía cable, "SAUNIER DUVAL".</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</si>
  <si>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</si>
  <si>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</si>
  <si>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</si>
  <si>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</si>
  <si>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</si>
  <si>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</si>
  <si>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</si>
  <si>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</si>
  <si>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</si>
  <si>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</si>
  <si>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</si>
  <si>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</si>
  <si>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</si>
  <si>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</si>
  <si>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</si>
  <si>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$ 4.364,92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</si>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</sst>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4354.63</v>
      </c>
      <c r="G10" s="12">
        <f ca="1">ROUND(INDIRECT(ADDRESS(ROW()+(0), COLUMN()+(-2), 1))*INDIRECT(ADDRESS(ROW()+(0), COLUMN()+(-1), 1)), 2)</f>
        <v>4354.63</v>
      </c>
    </row>
    <row r="11" spans="1:7" ht="13.50" thickBot="1" customHeight="1">
      <c r="A11" s="1" t="s">
        <v>15</v>
      </c>
      <c r="B11" s="1"/>
      <c r="C11" s="10" t="s">
        <v>16</v>
      </c>
      <c r="D11" s="1" t="s">
        <v>17</v>
      </c>
      <c r="E11" s="11">
        <v>1</v>
      </c>
      <c r="F11" s="12">
        <v>84.42</v>
      </c>
      <c r="G11" s="12">
        <f ca="1">ROUND(INDIRECT(ADDRESS(ROW()+(0), COLUMN()+(-2), 1))*INDIRECT(ADDRESS(ROW()+(0), COLUMN()+(-1), 1)), 2)</f>
        <v>84.42</v>
      </c>
    </row>
    <row r="12" spans="1:7" ht="13.50" thickBot="1" customHeight="1">
      <c r="A12" s="1" t="s">
        <v>18</v>
      </c>
      <c r="B12" s="1"/>
      <c r="C12" s="10" t="s">
        <v>19</v>
      </c>
      <c r="D12" s="1" t="s">
        <v>20</v>
      </c>
      <c r="E12" s="13">
        <v>1</v>
      </c>
      <c r="F12" s="14">
        <v>2.36</v>
      </c>
      <c r="G12" s="14">
        <f ca="1">ROUND(INDIRECT(ADDRESS(ROW()+(0), COLUMN()+(-2), 1))*INDIRECT(ADDRESS(ROW()+(0), COLUMN()+(-1), 1)), 2)</f>
        <v>2.36</v>
      </c>
    </row>
    <row r="13" spans="1:7" ht="13.50" thickBot="1" customHeight="1">
      <c r="A13" s="15"/>
      <c r="B13" s="15"/>
      <c r="C13" s="15"/>
      <c r="D13" s="15"/>
      <c r="E13" s="9" t="s">
        <v>21</v>
      </c>
      <c r="F13" s="9"/>
      <c r="G13" s="17">
        <f ca="1">ROUND(SUM(INDIRECT(ADDRESS(ROW()+(-1), COLUMN()+(0), 1)),INDIRECT(ADDRESS(ROW()+(-2), COLUMN()+(0), 1)),INDIRECT(ADDRESS(ROW()+(-3), COLUMN()+(0), 1))), 2)</f>
        <v>4441.41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3.663</v>
      </c>
      <c r="F15" s="12">
        <v>10.62</v>
      </c>
      <c r="G15" s="12">
        <f ca="1">ROUND(INDIRECT(ADDRESS(ROW()+(0), COLUMN()+(-2), 1))*INDIRECT(ADDRESS(ROW()+(0), COLUMN()+(-1), 1)), 2)</f>
        <v>38.9</v>
      </c>
    </row>
    <row r="16" spans="1:7" ht="13.50" thickBot="1" customHeight="1">
      <c r="A16" s="1" t="s">
        <v>26</v>
      </c>
      <c r="B16" s="1"/>
      <c r="C16" s="10" t="s">
        <v>27</v>
      </c>
      <c r="D16" s="1" t="s">
        <v>28</v>
      </c>
      <c r="E16" s="13">
        <v>3.663</v>
      </c>
      <c r="F16" s="14">
        <v>6.62</v>
      </c>
      <c r="G16" s="14">
        <f ca="1">ROUND(INDIRECT(ADDRESS(ROW()+(0), COLUMN()+(-2), 1))*INDIRECT(ADDRESS(ROW()+(0), COLUMN()+(-1), 1)), 2)</f>
        <v>24.25</v>
      </c>
    </row>
    <row r="17" spans="1:7" ht="13.50" thickBot="1" customHeight="1">
      <c r="A17" s="15"/>
      <c r="B17" s="15"/>
      <c r="C17" s="15"/>
      <c r="D17" s="15"/>
      <c r="E17" s="9" t="s">
        <v>29</v>
      </c>
      <c r="F17" s="9"/>
      <c r="G17" s="17">
        <f ca="1">ROUND(SUM(INDIRECT(ADDRESS(ROW()+(-1), COLUMN()+(0), 1)),INDIRECT(ADDRESS(ROW()+(-2), COLUMN()+(0), 1))), 2)</f>
        <v>63.15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4504.56</v>
      </c>
      <c r="G19" s="14">
        <f ca="1">ROUND(INDIRECT(ADDRESS(ROW()+(0), COLUMN()+(-2), 1))*INDIRECT(ADDRESS(ROW()+(0), COLUMN()+(-1), 1))/100, 2)</f>
        <v>90.09</v>
      </c>
    </row>
    <row r="20" spans="1:7" ht="13.50" thickBot="1" customHeight="1">
      <c r="A20" s="21" t="s">
        <v>33</v>
      </c>
      <c r="B20" s="21"/>
      <c r="C20" s="22"/>
      <c r="D20" s="23"/>
      <c r="E20" s="24" t="s">
        <v>34</v>
      </c>
      <c r="F20" s="25"/>
      <c r="G20" s="26">
        <f ca="1">ROUND(SUM(INDIRECT(ADDRESS(ROW()+(-1), COLUMN()+(0), 1)),INDIRECT(ADDRESS(ROW()+(-3), COLUMN()+(0), 1)),INDIRECT(ADDRESS(ROW()+(-7), COLUMN()+(0), 1))), 2)</f>
        <v>4594.65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