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<sst xmlns="http://schemas.openxmlformats.org/spreadsheetml/2006/main" count="73" uniqueCount="73">
  <si>
    <t xml:space="preserve"/>
  </si>
  <si>
    <t xml:space="preserve">QEA012</t>
  </si>
  <si>
    <t xml:space="preserve">m²</t>
  </si>
  <si>
    <t xml:space="preserve">Cubierta plana no transitable, ventilada, autoprotegida, tipo convencional. Impermeabilización con láminas asfálticas, tipo bicapa.</t>
  </si>
  <si>
    <r>
      <rPr>
        <sz val="8.25"/>
        <color rgb="FF000000"/>
        <rFont val="Arial"/>
        <family val="2"/>
      </rPr>
      <t xml:space="preserve">Cubierta plana no transitable, ventilada, autoprotegida, tipo convencional, pendiente del 1% al 15%. FORMACIÓN DE PENDIENTES: tablero cerámico hueco machihembrado de 80x25x3,5 cm con capa de regularización de mortero de cemento, confeccionado en obra, dosificación 1:6, de 3 cm de espesor, acabado fratasado, sobre tabiques aligerados de ladrillo cerámico hueco de 24x11,5x9 cm, recibido con mortero de cemento, confeccionado en obra, dosificación 1:6, dispuestos cada 80 cm y con 30 cm de altura media, rematados superiormente con maestras de mortero de cemento, confeccionado en obra, dosificación 1:6; AISLAMIENTO TÉRMICO: manta ligera de lana de vidrio, IBR "ISOVER"; IMPERMEABILIZACIÓN: tipo bicapa, adherida, compuesta por lámina de betún modificado con elastómero SBS, LBM(SBS)-30-FV, previa imprimación con emulsión asfáltica aniónica con cargas, y lámina de betún modificado con elastómero SBS, LBM(SBS)-40/G-FP adherida a la anterior con soplete, sin coincidir sus juntas.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</si>
  <si>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</si>
  <si>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</si>
  <si>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</si>
  <si>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</si>
  <si>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</si>
  <si>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</si>
  <si>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</si>
  <si>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</si>
  <si>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</si>
  <si>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</si>
  <si>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</si>
  <si>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</si>
  <si>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</si>
  <si>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</si>
  <si>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</si>
  <si>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</si>
  <si>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</si>
  <si>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</si>
  <si>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</si>
  <si>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</si>
  <si>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</si>
  <si>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dilatación.</t>
  </si>
  <si>
    <t xml:space="preserve">mt16lvi010aad</t>
  </si>
  <si>
    <t xml:space="preserve">m²</t>
  </si>
  <si>
    <t xml:space="preserve">Manta ligera de lana de vidrio, IBR "ISOVER", revestida por una de sus caras con papel kraft que actúa como barrera de vapor, de 80 mm de espesor, resistencia térmica 2 m²K/W, conductividad térmica 0,04 W/(mK), Euroclase F de reacción al fuego, capacidad de absorción de agua a corto plazo &lt;=1 kg/m² y factor de resistencia a la difusión del vapor de agua 1.</t>
  </si>
  <si>
    <t xml:space="preserve">mt04lvg020c</t>
  </si>
  <si>
    <t xml:space="preserve">Ud</t>
  </si>
  <si>
    <t xml:space="preserve">Tablero cerámico hueco machihembrado, para revestir, 80x25x3 cm, con las testas rectas.</t>
  </si>
  <si>
    <t xml:space="preserve">mt14lga010ca</t>
  </si>
  <si>
    <t xml:space="preserve">m²</t>
  </si>
  <si>
    <t xml:space="preserve">Lámina de betún modificado con elastómero SBS, LBM(SBS)-40/G-FP, de 2,5 mm de espesor, masa nominal 4 kg/m², con armadura de fieltro de poliéster reforzado y estabilizado de 160 g/m², con autoprotección mineral de color gris. Según NTE INEN-UNE-EN 13707.</t>
  </si>
  <si>
    <t xml:space="preserve">mt14lba010a</t>
  </si>
  <si>
    <t xml:space="preserve">m²</t>
  </si>
  <si>
    <t xml:space="preserve">Lámina de betún modificado con elastómero SBS, LBM(SBS)-30-FV, de 2,5 mm de espesor, masa nominal 3 kg/m², con armadura de fieltro de fibra de vidrio de 60 g/m², de superficie no protegida. Según NTE INEN-UNE-EN 13707.</t>
  </si>
  <si>
    <t xml:space="preserve">mt14iea020c</t>
  </si>
  <si>
    <t xml:space="preserve">kg</t>
  </si>
  <si>
    <t xml:space="preserve">Emulsión asfáltica aniónica con cargas.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</si>
  <si>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</si>
  <si>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</si>
  <si>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</si>
  <si>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</si>
  <si>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</si>
  <si>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</si>
  <si>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</si>
  <si>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</si>
  <si>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</si>
  <si>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</si>
  <si>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</si>
  <si>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</si>
  <si>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</si>
  <si>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mo054</t>
  </si>
  <si>
    <t xml:space="preserve">h</t>
  </si>
  <si>
    <t xml:space="preserve">Colocador de aislantes.</t>
  </si>
  <si>
    <t xml:space="preserve">mo101</t>
  </si>
  <si>
    <t xml:space="preserve">h</t>
  </si>
  <si>
    <t xml:space="preserve">Ayudante colocador de aislantes.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</si>
  <si>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</si>
  <si>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</si>
  <si>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</si>
  <si>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</si>
  <si>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</si>
  <si>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</si>
  <si>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</si>
  <si>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</si>
  <si>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</si>
  <si>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</si>
  <si>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$ 17,04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</si>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</sst>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6.29" customWidth="1"/>
    <col min="5" max="5" width="69.87" customWidth="1"/>
    <col min="6" max="6" width="14.96" customWidth="1"/>
    <col min="7" max="7" width="13.9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12</v>
      </c>
      <c r="G10" s="12">
        <v>0.38</v>
      </c>
      <c r="H10" s="12">
        <f ca="1">ROUND(INDIRECT(ADDRESS(ROW()+(0), COLUMN()+(-2), 1))*INDIRECT(ADDRESS(ROW()+(0), COLUMN()+(-1), 1)), 2)</f>
        <v>4.56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0.012</v>
      </c>
      <c r="G11" s="12">
        <v>1.83</v>
      </c>
      <c r="H11" s="12">
        <f ca="1">ROUND(INDIRECT(ADDRESS(ROW()+(0), COLUMN()+(-2), 1))*INDIRECT(ADDRESS(ROW()+(0), COLUMN()+(-1), 1)), 2)</f>
        <v>0.02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0.065</v>
      </c>
      <c r="G12" s="12">
        <v>24.41</v>
      </c>
      <c r="H12" s="12">
        <f ca="1">ROUND(INDIRECT(ADDRESS(ROW()+(0), COLUMN()+(-2), 1))*INDIRECT(ADDRESS(ROW()+(0), COLUMN()+(-1), 1)), 2)</f>
        <v>1.59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10</v>
      </c>
      <c r="G13" s="12">
        <v>0.17</v>
      </c>
      <c r="H13" s="12">
        <f ca="1">ROUND(INDIRECT(ADDRESS(ROW()+(0), COLUMN()+(-2), 1))*INDIRECT(ADDRESS(ROW()+(0), COLUMN()+(-1), 1)), 2)</f>
        <v>1.7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0.01</v>
      </c>
      <c r="G14" s="12">
        <v>1.89</v>
      </c>
      <c r="H14" s="12">
        <f ca="1">ROUND(INDIRECT(ADDRESS(ROW()+(0), COLUMN()+(-2), 1))*INDIRECT(ADDRESS(ROW()+(0), COLUMN()+(-1), 1)), 2)</f>
        <v>0.02</v>
      </c>
    </row>
    <row r="15" spans="1:8" ht="55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1.2</v>
      </c>
      <c r="G15" s="12">
        <v>5.34</v>
      </c>
      <c r="H15" s="12">
        <f ca="1">ROUND(INDIRECT(ADDRESS(ROW()+(0), COLUMN()+(-2), 1))*INDIRECT(ADDRESS(ROW()+(0), COLUMN()+(-1), 1)), 2)</f>
        <v>6.41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5</v>
      </c>
      <c r="G16" s="12">
        <v>1.53</v>
      </c>
      <c r="H16" s="12">
        <f ca="1">ROUND(INDIRECT(ADDRESS(ROW()+(0), COLUMN()+(-2), 1))*INDIRECT(ADDRESS(ROW()+(0), COLUMN()+(-1), 1)), 2)</f>
        <v>7.65</v>
      </c>
    </row>
    <row r="17" spans="1:8" ht="45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1.1</v>
      </c>
      <c r="G17" s="12">
        <v>10.25</v>
      </c>
      <c r="H17" s="12">
        <f ca="1">ROUND(INDIRECT(ADDRESS(ROW()+(0), COLUMN()+(-2), 1))*INDIRECT(ADDRESS(ROW()+(0), COLUMN()+(-1), 1)), 2)</f>
        <v>11.28</v>
      </c>
    </row>
    <row r="18" spans="1:8" ht="34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1.1</v>
      </c>
      <c r="G18" s="12">
        <v>6.76</v>
      </c>
      <c r="H18" s="12">
        <f ca="1">ROUND(INDIRECT(ADDRESS(ROW()+(0), COLUMN()+(-2), 1))*INDIRECT(ADDRESS(ROW()+(0), COLUMN()+(-1), 1)), 2)</f>
        <v>7.44</v>
      </c>
    </row>
    <row r="19" spans="1:8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3">
        <v>0.3</v>
      </c>
      <c r="G19" s="14">
        <v>4.64</v>
      </c>
      <c r="H19" s="14">
        <f ca="1">ROUND(INDIRECT(ADDRESS(ROW()+(0), COLUMN()+(-2), 1))*INDIRECT(ADDRESS(ROW()+(0), COLUMN()+(-1), 1)), 2)</f>
        <v>1.39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42.06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3">
        <v>0.028</v>
      </c>
      <c r="G22" s="14">
        <v>3.75</v>
      </c>
      <c r="H22" s="14">
        <f ca="1">ROUND(INDIRECT(ADDRESS(ROW()+(0), COLUMN()+(-2), 1))*INDIRECT(ADDRESS(ROW()+(0), COLUMN()+(-1), 1)), 2)</f>
        <v>0.11</v>
      </c>
    </row>
    <row r="23" spans="1:8" ht="13.50" thickBot="1" customHeight="1">
      <c r="A23" s="15"/>
      <c r="B23" s="15"/>
      <c r="C23" s="15"/>
      <c r="D23" s="15"/>
      <c r="E23" s="15"/>
      <c r="F23" s="9" t="s">
        <v>47</v>
      </c>
      <c r="G23" s="9"/>
      <c r="H23" s="17">
        <f ca="1">ROUND(SUM(INDIRECT(ADDRESS(ROW()+(-1), COLUMN()+(0), 1))), 2)</f>
        <v>0.11</v>
      </c>
    </row>
    <row r="24" spans="1:8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5"/>
      <c r="H24" s="15"/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1">
        <v>0.875</v>
      </c>
      <c r="G25" s="12">
        <v>10.34</v>
      </c>
      <c r="H25" s="12">
        <f ca="1">ROUND(INDIRECT(ADDRESS(ROW()+(0), COLUMN()+(-2), 1))*INDIRECT(ADDRESS(ROW()+(0), COLUMN()+(-1), 1)), 2)</f>
        <v>9.05</v>
      </c>
    </row>
    <row r="26" spans="1:8" ht="13.50" thickBot="1" customHeight="1">
      <c r="A26" s="1" t="s">
        <v>52</v>
      </c>
      <c r="B26" s="1"/>
      <c r="C26" s="10" t="s">
        <v>53</v>
      </c>
      <c r="D26" s="10"/>
      <c r="E26" s="1" t="s">
        <v>54</v>
      </c>
      <c r="F26" s="11">
        <v>1.233</v>
      </c>
      <c r="G26" s="12">
        <v>6.38</v>
      </c>
      <c r="H26" s="12">
        <f ca="1">ROUND(INDIRECT(ADDRESS(ROW()+(0), COLUMN()+(-2), 1))*INDIRECT(ADDRESS(ROW()+(0), COLUMN()+(-1), 1)), 2)</f>
        <v>7.87</v>
      </c>
    </row>
    <row r="27" spans="1:8" ht="13.50" thickBot="1" customHeight="1">
      <c r="A27" s="1" t="s">
        <v>55</v>
      </c>
      <c r="B27" s="1"/>
      <c r="C27" s="10" t="s">
        <v>56</v>
      </c>
      <c r="D27" s="10"/>
      <c r="E27" s="1" t="s">
        <v>57</v>
      </c>
      <c r="F27" s="11">
        <v>0.056</v>
      </c>
      <c r="G27" s="12">
        <v>10.62</v>
      </c>
      <c r="H27" s="12">
        <f ca="1">ROUND(INDIRECT(ADDRESS(ROW()+(0), COLUMN()+(-2), 1))*INDIRECT(ADDRESS(ROW()+(0), COLUMN()+(-1), 1)), 2)</f>
        <v>0.59</v>
      </c>
    </row>
    <row r="28" spans="1:8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1">
        <v>0.056</v>
      </c>
      <c r="G28" s="12">
        <v>6.62</v>
      </c>
      <c r="H28" s="12">
        <f ca="1">ROUND(INDIRECT(ADDRESS(ROW()+(0), COLUMN()+(-2), 1))*INDIRECT(ADDRESS(ROW()+(0), COLUMN()+(-1), 1)), 2)</f>
        <v>0.37</v>
      </c>
    </row>
    <row r="29" spans="1:8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1">
        <v>0.191</v>
      </c>
      <c r="G29" s="12">
        <v>10.34</v>
      </c>
      <c r="H29" s="12">
        <f ca="1">ROUND(INDIRECT(ADDRESS(ROW()+(0), COLUMN()+(-2), 1))*INDIRECT(ADDRESS(ROW()+(0), COLUMN()+(-1), 1)), 2)</f>
        <v>1.97</v>
      </c>
    </row>
    <row r="30" spans="1:8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3">
        <v>0.191</v>
      </c>
      <c r="G30" s="14">
        <v>6.62</v>
      </c>
      <c r="H30" s="14">
        <f ca="1">ROUND(INDIRECT(ADDRESS(ROW()+(0), COLUMN()+(-2), 1))*INDIRECT(ADDRESS(ROW()+(0), COLUMN()+(-1), 1)), 2)</f>
        <v>1.26</v>
      </c>
    </row>
    <row r="31" spans="1:8" ht="13.50" thickBot="1" customHeight="1">
      <c r="A31" s="15"/>
      <c r="B31" s="15"/>
      <c r="C31" s="15"/>
      <c r="D31" s="15"/>
      <c r="E31" s="15"/>
      <c r="F31" s="9" t="s">
        <v>67</v>
      </c>
      <c r="G31" s="9"/>
      <c r="H3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21.11</v>
      </c>
    </row>
    <row r="32" spans="1:8" ht="13.50" thickBot="1" customHeight="1">
      <c r="A32" s="15">
        <v>4</v>
      </c>
      <c r="B32" s="15"/>
      <c r="C32" s="15"/>
      <c r="D32" s="15"/>
      <c r="E32" s="18" t="s">
        <v>68</v>
      </c>
      <c r="F32" s="18"/>
      <c r="G32" s="15"/>
      <c r="H32" s="15"/>
    </row>
    <row r="33" spans="1:8" ht="13.50" thickBot="1" customHeight="1">
      <c r="A33" s="19"/>
      <c r="B33" s="19"/>
      <c r="C33" s="20" t="s">
        <v>69</v>
      </c>
      <c r="D33" s="20"/>
      <c r="E33" s="19" t="s">
        <v>70</v>
      </c>
      <c r="F33" s="13">
        <v>2</v>
      </c>
      <c r="G33" s="14">
        <f ca="1">ROUND(SUM(INDIRECT(ADDRESS(ROW()+(-2), COLUMN()+(1), 1)),INDIRECT(ADDRESS(ROW()+(-10), COLUMN()+(1), 1)),INDIRECT(ADDRESS(ROW()+(-13), COLUMN()+(1), 1))), 2)</f>
        <v>63.28</v>
      </c>
      <c r="H33" s="14">
        <f ca="1">ROUND(INDIRECT(ADDRESS(ROW()+(0), COLUMN()+(-2), 1))*INDIRECT(ADDRESS(ROW()+(0), COLUMN()+(-1), 1))/100, 2)</f>
        <v>1.27</v>
      </c>
    </row>
    <row r="34" spans="1:8" ht="13.50" thickBot="1" customHeight="1">
      <c r="A34" s="21" t="s">
        <v>71</v>
      </c>
      <c r="B34" s="21"/>
      <c r="C34" s="22"/>
      <c r="D34" s="22"/>
      <c r="E34" s="23"/>
      <c r="F34" s="24" t="s">
        <v>72</v>
      </c>
      <c r="G34" s="25"/>
      <c r="H34" s="26">
        <f ca="1">ROUND(SUM(INDIRECT(ADDRESS(ROW()+(-1), COLUMN()+(0), 1)),INDIRECT(ADDRESS(ROW()+(-3), COLUMN()+(0), 1)),INDIRECT(ADDRESS(ROW()+(-11), COLUMN()+(0), 1)),INDIRECT(ADDRESS(ROW()+(-14), COLUMN()+(0), 1))), 2)</f>
        <v>64.55</v>
      </c>
    </row>
  </sheetData>
  <mergeCells count="6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F31:G31"/>
    <mergeCell ref="A32:B32"/>
    <mergeCell ref="C32:D32"/>
    <mergeCell ref="E32:F32"/>
    <mergeCell ref="A33:B33"/>
    <mergeCell ref="C33:D33"/>
    <mergeCell ref="A34:E34"/>
    <mergeCell ref="F34:G34"/>
  </mergeCells>
  <pageMargins left="0.147638" right="0.147638" top="0.206693" bottom="0.206693" header="0.0" footer="0.0"/>
  <pageSetup paperSize="9" orientation="portrait"/>
  <rowBreaks count="0" manualBreakCount="0">
    </rowBreaks>
</worksheet>
</file>