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<sst xmlns="http://schemas.openxmlformats.org/spreadsheetml/2006/main" count="46" uniqueCount="46">
  <si>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</si>
  <si>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UAP012</t>
  </si>
  <si>
    <t xml:space="preserve">Ud</t>
  </si>
  <si>
    <t xml:space="preserve">Pozo de registro prefabricado de PVC corrugado.</t>
  </si>
  <si>
    <r>
      <rPr>
        <sz val="8.25"/>
        <color rgb="FF000000"/>
        <rFont val="Arial"/>
        <family val="2"/>
      </rPr>
      <t xml:space="preserve">Pozo de registro con escalera de PVC corrugado, de diámetro nominal 1000 mm y altura nominal 3 m, para colector de 160 mm de diámetro, sobre solera de 30 cm de espesor de hormigón armado f'c=280 kg/cm² (28 MPa), clase de exposición F0 S1 P1 C1, tamaño máximo del agregado 19 mm, consistencia blanda, encastre del cuerpo del colector 10 cm en dicha solera, ligeramente armada con malla electrosoldada 20x20 cm y Ø 8-8 mm, y losa alrededor de la boca del cono de 150x150 cm y 20 cm de espesor de hormigón simple f'c=310 kg/cm² (31 MPa), clase de exposición F0 S2 P1 C0, tamaño máximo del agregado 19 mm, consistencia blanda,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</si>
  <si>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</si>
  <si>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</si>
  <si>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</si>
  <si>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</si>
  <si>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</si>
  <si>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</si>
  <si>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</si>
  <si>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mt10haf050bFi</t>
  </si>
  <si>
    <t xml:space="preserve">m³</t>
  </si>
  <si>
    <t xml:space="preserve">Hormigón f'c=280 kg/cm² (28 MPa), clase de exposición F0 S1 P1 C1, tamaño máximo del agregado 19 mm, consistencia blanda, premezclado en planta, según NEC-11 y ACI 318.</t>
  </si>
  <si>
    <t xml:space="preserve">mt07ame040L</t>
  </si>
  <si>
    <t xml:space="preserve">m²</t>
  </si>
  <si>
    <t xml:space="preserve">Malla electrosoldada con alambres longitudinales y transversales de 8 mm de diámetro espaciados 20x20 cm, según NTE-INEN-2209 y ASTM A 497.</t>
  </si>
  <si>
    <t xml:space="preserve">mt11ade040ad</t>
  </si>
  <si>
    <t xml:space="preserve">Ud</t>
  </si>
  <si>
    <t xml:space="preserve">Pozo de registro con escalera de diámetro nominal 1000 mm y altura nominal 3 m, para colector de 160 mm de diámetro, totalmente estanco, compuesto por cuerpo de PVC de doble pared, la exterior corrugada y la interior lisa, color teja RAL 8023, rigidez anular nominal 8 kN/m², con los pates instalados, ciego (sin taladros prefabricados, de modo que las acometidas y entronques del colector se perforen y fabriquen en sitio), y cono reductor de polietileno de alta densidad, de 600 mm de diámetro nominal en la boca, para colocar sobre el cuerpo del pozo.</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</si>
  <si>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</si>
  <si>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</si>
  <si>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</si>
  <si>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</si>
  <si>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</si>
  <si>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antirrobo.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</si>
  <si>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</si>
  <si>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</si>
  <si>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</si>
  <si>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</si>
  <si>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</si>
  <si>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</si>
  <si>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</si>
  <si>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</si>
  <si>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</si>
  <si>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</si>
  <si>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</si>
  <si>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</si>
  <si>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</si>
  <si>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</si>
  <si>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</si>
  <si>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</si>
  <si>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</si>
  <si>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$ 99,48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</si>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</sst>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5.96" customWidth="1"/>
    <col min="5" max="5" width="13.43" customWidth="1"/>
    <col min="6" max="6" width="15.4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105.69</v>
      </c>
      <c r="G10" s="12">
        <f ca="1">ROUND(INDIRECT(ADDRESS(ROW()+(0), COLUMN()+(-2), 1))*INDIRECT(ADDRESS(ROW()+(0), COLUMN()+(-1), 1)), 2)</f>
        <v>56.02</v>
      </c>
    </row>
    <row r="11" spans="1:7" ht="24.00" thickBot="1" customHeight="1">
      <c r="A11" s="1" t="s">
        <v>15</v>
      </c>
      <c r="B11" s="1"/>
      <c r="C11" s="10" t="s">
        <v>16</v>
      </c>
      <c r="D11" s="1" t="s">
        <v>17</v>
      </c>
      <c r="E11" s="11">
        <v>1.767</v>
      </c>
      <c r="F11" s="12">
        <v>5.54</v>
      </c>
      <c r="G11" s="12">
        <f ca="1">ROUND(INDIRECT(ADDRESS(ROW()+(0), COLUMN()+(-2), 1))*INDIRECT(ADDRESS(ROW()+(0), COLUMN()+(-1), 1)), 2)</f>
        <v>9.79</v>
      </c>
    </row>
    <row r="12" spans="1:7" ht="87.00" thickBot="1" customHeight="1">
      <c r="A12" s="1" t="s">
        <v>18</v>
      </c>
      <c r="B12" s="1"/>
      <c r="C12" s="10" t="s">
        <v>19</v>
      </c>
      <c r="D12" s="1" t="s">
        <v>20</v>
      </c>
      <c r="E12" s="11">
        <v>1</v>
      </c>
      <c r="F12" s="12">
        <v>1631.67</v>
      </c>
      <c r="G12" s="12">
        <f ca="1">ROUND(INDIRECT(ADDRESS(ROW()+(0), COLUMN()+(-2), 1))*INDIRECT(ADDRESS(ROW()+(0), COLUMN()+(-1), 1)), 2)</f>
        <v>1631.67</v>
      </c>
    </row>
    <row r="13" spans="1:7" ht="34.50" thickBot="1" customHeight="1">
      <c r="A13" s="1" t="s">
        <v>21</v>
      </c>
      <c r="B13" s="1"/>
      <c r="C13" s="10" t="s">
        <v>22</v>
      </c>
      <c r="D13" s="1" t="s">
        <v>23</v>
      </c>
      <c r="E13" s="11">
        <v>0.293</v>
      </c>
      <c r="F13" s="12">
        <v>108.53</v>
      </c>
      <c r="G13" s="12">
        <f ca="1">ROUND(INDIRECT(ADDRESS(ROW()+(0), COLUMN()+(-2), 1))*INDIRECT(ADDRESS(ROW()+(0), COLUMN()+(-1), 1)), 2)</f>
        <v>31.8</v>
      </c>
    </row>
    <row r="14" spans="1:7" ht="45.00" thickBot="1" customHeight="1">
      <c r="A14" s="1" t="s">
        <v>24</v>
      </c>
      <c r="B14" s="1"/>
      <c r="C14" s="10" t="s">
        <v>25</v>
      </c>
      <c r="D14" s="1" t="s">
        <v>26</v>
      </c>
      <c r="E14" s="13">
        <v>1</v>
      </c>
      <c r="F14" s="14">
        <v>163.91</v>
      </c>
      <c r="G14" s="14">
        <f ca="1">ROUND(INDIRECT(ADDRESS(ROW()+(0), COLUMN()+(-2), 1))*INDIRECT(ADDRESS(ROW()+(0), COLUMN()+(-1), 1)), 2)</f>
        <v>163.91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1893.19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0.278</v>
      </c>
      <c r="F17" s="14">
        <v>60.71</v>
      </c>
      <c r="G17" s="14">
        <f ca="1">ROUND(INDIRECT(ADDRESS(ROW()+(0), COLUMN()+(-2), 1))*INDIRECT(ADDRESS(ROW()+(0), COLUMN()+(-1), 1)), 2)</f>
        <v>16.88</v>
      </c>
    </row>
    <row r="18" spans="1:7" ht="13.50" thickBot="1" customHeight="1">
      <c r="A18" s="15"/>
      <c r="B18" s="15"/>
      <c r="C18" s="15"/>
      <c r="D18" s="15"/>
      <c r="E18" s="9" t="s">
        <v>32</v>
      </c>
      <c r="F18" s="9"/>
      <c r="G18" s="17">
        <f ca="1">ROUND(SUM(INDIRECT(ADDRESS(ROW()+(-1), COLUMN()+(0), 1))), 2)</f>
        <v>16.88</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2.273</v>
      </c>
      <c r="F20" s="12">
        <v>10.64</v>
      </c>
      <c r="G20" s="12">
        <f ca="1">ROUND(INDIRECT(ADDRESS(ROW()+(0), COLUMN()+(-2), 1))*INDIRECT(ADDRESS(ROW()+(0), COLUMN()+(-1), 1)), 2)</f>
        <v>24.18</v>
      </c>
    </row>
    <row r="21" spans="1:7" ht="13.50" thickBot="1" customHeight="1">
      <c r="A21" s="1" t="s">
        <v>37</v>
      </c>
      <c r="B21" s="1"/>
      <c r="C21" s="10" t="s">
        <v>38</v>
      </c>
      <c r="D21" s="1" t="s">
        <v>39</v>
      </c>
      <c r="E21" s="13">
        <v>2.395</v>
      </c>
      <c r="F21" s="14">
        <v>6.82</v>
      </c>
      <c r="G21" s="14">
        <f ca="1">ROUND(INDIRECT(ADDRESS(ROW()+(0), COLUMN()+(-2), 1))*INDIRECT(ADDRESS(ROW()+(0), COLUMN()+(-1), 1)), 2)</f>
        <v>16.33</v>
      </c>
    </row>
    <row r="22" spans="1:7" ht="13.50" thickBot="1" customHeight="1">
      <c r="A22" s="15"/>
      <c r="B22" s="15"/>
      <c r="C22" s="15"/>
      <c r="D22" s="15"/>
      <c r="E22" s="9" t="s">
        <v>40</v>
      </c>
      <c r="F22" s="9"/>
      <c r="G22" s="17">
        <f ca="1">ROUND(SUM(INDIRECT(ADDRESS(ROW()+(-1), COLUMN()+(0), 1)),INDIRECT(ADDRESS(ROW()+(-2), COLUMN()+(0), 1))), 2)</f>
        <v>40.51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1950.58</v>
      </c>
      <c r="G24" s="14">
        <f ca="1">ROUND(INDIRECT(ADDRESS(ROW()+(0), COLUMN()+(-2), 1))*INDIRECT(ADDRESS(ROW()+(0), COLUMN()+(-1), 1))/100, 2)</f>
        <v>39.01</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1989.59</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