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<sst xmlns="http://schemas.openxmlformats.org/spreadsheetml/2006/main" count="46" uniqueCount="46">
  <si>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</si>
  <si>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UAO030</t>
  </si>
  <si>
    <t xml:space="preserve">Ud</t>
  </si>
  <si>
    <t xml:space="preserve">Pozo de bombeo prefabricado, de poliéster reforzado con fibra de vidrio (PRFV).</t>
  </si>
  <si>
    <r>
      <rPr>
        <sz val="8.25"/>
        <color rgb="FF000000"/>
        <rFont val="Arial"/>
        <family val="2"/>
      </rPr>
      <t xml:space="preserve">Pozo de bombeo, monobloque, de poliéster reforzado con fibra de vidrio (PRFV), de 2000 mm de diámetro nominal y 4,5 m de altura nominal, sobre solera de 30 cm de espesor de hormigón armado f'c=280 kg/cm² (28 MPa), clase de exposición F0 S1 P1 C1, tamaño máximo del agregado 19 mm, consistencia blanda, encastre del cuerpo del colector 10 cm en dicha solera, ligeramente armada con malla electrosoldada 20x20 cm y Ø 8-8 mm y losa alrededor de la boca del cono de 200x200 cm y 20 cm de espesor de hormigón simple f'c=310 kg/cm² (31 MPa), clase de exposición F0 S2 P1 C0, tamaño máximo del agregado 19 mm, consistencia blanda, con cierre de tapa circular con bloqueo y marco de fundición carga de rotura 400 kN, instalado en calzadas de calles, incluyendo las peatonales, o zonas de estacionamiento para todo tipo de vehículos.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</si>
  <si>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</si>
  <si>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</si>
  <si>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</si>
  <si>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</si>
  <si>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</si>
  <si>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</si>
  <si>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</si>
  <si>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mt10haf050bFi</t>
  </si>
  <si>
    <t xml:space="preserve">m³</t>
  </si>
  <si>
    <t xml:space="preserve">Hormigón f'c=280 kg/cm² (28 MPa), clase de exposición F0 S1 P1 C1, tamaño máximo del agregado 19 mm, consistencia blanda, premezclado en planta, según NEC-11 y ACI 318.</t>
  </si>
  <si>
    <t xml:space="preserve">mt07ame040L</t>
  </si>
  <si>
    <t xml:space="preserve">m²</t>
  </si>
  <si>
    <t xml:space="preserve">Malla electrosoldada con alambres longitudinales y transversales de 8 mm de diámetro espaciados 20x20 cm, según NTE-INEN-2209 y ASTM A 497.</t>
  </si>
  <si>
    <t xml:space="preserve">mt11ras190b</t>
  </si>
  <si>
    <t xml:space="preserve">Ud</t>
  </si>
  <si>
    <t xml:space="preserve">Pozo de bombeo, monobloque, de poliéster reforzado con fibra de vidrio (PRFV), de 2000 mm de diámetro nominal y 4,5 m de altura nominal, con cono reductor de 800 mm de diámetro nominal en la boca, con los pates instalados, base con superficie lisa, una entrada con manguito de unión con junta elástica de 315 mm de diámetro, una salida de impulsión con conexión embridada de 110 mm de diámetro y tubo para ventilación.</t>
  </si>
  <si>
    <t xml:space="preserve">mt10hmf050cpe</t>
  </si>
  <si>
    <t xml:space="preserve">m³</t>
  </si>
  <si>
    <t xml:space="preserve">Hormigón simple f'c=310 kg/cm² (31 MPa), clase de exposición F0 S2 P1 C0, tamaño máximo del agregado 19 mm, consistencia blanda, premezclado en planta, según NEC-11 y ACI 318.</t>
  </si>
  <si>
    <t xml:space="preserve">mt46tpr010q</t>
  </si>
  <si>
    <t xml:space="preserve">Ud</t>
  </si>
  <si>
    <t xml:space="preserve">Tapa circular con bloqueo mediante tres pestañas y marco de fundición dúctil de 850 mm de diámetro exterior y 100 mm de altura, paso libre de 600 mm, para pozo, carga de rotura 400 kN. Tapa revestida con pintura bituminosa y marco provisto de junta de insonorización de polietileno y dispositivo antirrobo.</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</si>
  <si>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</si>
  <si>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</si>
  <si>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</si>
  <si>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</si>
  <si>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</si>
  <si>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</si>
  <si>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</si>
  <si>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</si>
  <si>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</si>
  <si>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</si>
  <si>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</si>
  <si>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</si>
  <si>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</si>
  <si>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</si>
  <si>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</si>
  <si>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</si>
  <si>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</si>
  <si>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$ 331,15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</si>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</sst>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5.96" customWidth="1"/>
    <col min="5" max="5" width="13.43" customWidth="1"/>
    <col min="6" max="6" width="15.4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1.473</v>
      </c>
      <c r="F10" s="12">
        <v>105.31</v>
      </c>
      <c r="G10" s="12">
        <f ca="1">ROUND(INDIRECT(ADDRESS(ROW()+(0), COLUMN()+(-2), 1))*INDIRECT(ADDRESS(ROW()+(0), COLUMN()+(-1), 1)), 2)</f>
        <v>155.12</v>
      </c>
    </row>
    <row r="11" spans="1:7" ht="24.00" thickBot="1" customHeight="1">
      <c r="A11" s="1" t="s">
        <v>15</v>
      </c>
      <c r="B11" s="1"/>
      <c r="C11" s="10" t="s">
        <v>16</v>
      </c>
      <c r="D11" s="1" t="s">
        <v>17</v>
      </c>
      <c r="E11" s="11">
        <v>4.909</v>
      </c>
      <c r="F11" s="12">
        <v>5.53</v>
      </c>
      <c r="G11" s="12">
        <f ca="1">ROUND(INDIRECT(ADDRESS(ROW()+(0), COLUMN()+(-2), 1))*INDIRECT(ADDRESS(ROW()+(0), COLUMN()+(-1), 1)), 2)</f>
        <v>27.15</v>
      </c>
    </row>
    <row r="12" spans="1:7" ht="66.00" thickBot="1" customHeight="1">
      <c r="A12" s="1" t="s">
        <v>18</v>
      </c>
      <c r="B12" s="1"/>
      <c r="C12" s="10" t="s">
        <v>19</v>
      </c>
      <c r="D12" s="1" t="s">
        <v>20</v>
      </c>
      <c r="E12" s="11">
        <v>1</v>
      </c>
      <c r="F12" s="12">
        <v>6074.97</v>
      </c>
      <c r="G12" s="12">
        <f ca="1">ROUND(INDIRECT(ADDRESS(ROW()+(0), COLUMN()+(-2), 1))*INDIRECT(ADDRESS(ROW()+(0), COLUMN()+(-1), 1)), 2)</f>
        <v>6074.97</v>
      </c>
    </row>
    <row r="13" spans="1:7" ht="34.50" thickBot="1" customHeight="1">
      <c r="A13" s="1" t="s">
        <v>21</v>
      </c>
      <c r="B13" s="1"/>
      <c r="C13" s="10" t="s">
        <v>22</v>
      </c>
      <c r="D13" s="1" t="s">
        <v>23</v>
      </c>
      <c r="E13" s="11">
        <v>0.172</v>
      </c>
      <c r="F13" s="12">
        <v>108.14</v>
      </c>
      <c r="G13" s="12">
        <f ca="1">ROUND(INDIRECT(ADDRESS(ROW()+(0), COLUMN()+(-2), 1))*INDIRECT(ADDRESS(ROW()+(0), COLUMN()+(-1), 1)), 2)</f>
        <v>18.6</v>
      </c>
    </row>
    <row r="14" spans="1:7" ht="45.00" thickBot="1" customHeight="1">
      <c r="A14" s="1" t="s">
        <v>24</v>
      </c>
      <c r="B14" s="1"/>
      <c r="C14" s="10" t="s">
        <v>25</v>
      </c>
      <c r="D14" s="1" t="s">
        <v>26</v>
      </c>
      <c r="E14" s="13">
        <v>1</v>
      </c>
      <c r="F14" s="14">
        <v>163.39</v>
      </c>
      <c r="G14" s="14">
        <f ca="1">ROUND(INDIRECT(ADDRESS(ROW()+(0), COLUMN()+(-2), 1))*INDIRECT(ADDRESS(ROW()+(0), COLUMN()+(-1), 1)), 2)</f>
        <v>163.39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6439.23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0.307</v>
      </c>
      <c r="F17" s="14">
        <v>60.18</v>
      </c>
      <c r="G17" s="14">
        <f ca="1">ROUND(INDIRECT(ADDRESS(ROW()+(0), COLUMN()+(-2), 1))*INDIRECT(ADDRESS(ROW()+(0), COLUMN()+(-1), 1)), 2)</f>
        <v>18.48</v>
      </c>
    </row>
    <row r="18" spans="1:7" ht="13.50" thickBot="1" customHeight="1">
      <c r="A18" s="15"/>
      <c r="B18" s="15"/>
      <c r="C18" s="15"/>
      <c r="D18" s="15"/>
      <c r="E18" s="9" t="s">
        <v>32</v>
      </c>
      <c r="F18" s="9"/>
      <c r="G18" s="17">
        <f ca="1">ROUND(SUM(INDIRECT(ADDRESS(ROW()+(-1), COLUMN()+(0), 1))), 2)</f>
        <v>18.48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2.588</v>
      </c>
      <c r="F20" s="12">
        <v>10.34</v>
      </c>
      <c r="G20" s="12">
        <f ca="1">ROUND(INDIRECT(ADDRESS(ROW()+(0), COLUMN()+(-2), 1))*INDIRECT(ADDRESS(ROW()+(0), COLUMN()+(-1), 1)), 2)</f>
        <v>26.76</v>
      </c>
    </row>
    <row r="21" spans="1:7" ht="13.50" thickBot="1" customHeight="1">
      <c r="A21" s="1" t="s">
        <v>37</v>
      </c>
      <c r="B21" s="1"/>
      <c r="C21" s="10" t="s">
        <v>38</v>
      </c>
      <c r="D21" s="1" t="s">
        <v>39</v>
      </c>
      <c r="E21" s="13">
        <v>1.294</v>
      </c>
      <c r="F21" s="14">
        <v>6.62</v>
      </c>
      <c r="G21" s="14">
        <f ca="1">ROUND(INDIRECT(ADDRESS(ROW()+(0), COLUMN()+(-2), 1))*INDIRECT(ADDRESS(ROW()+(0), COLUMN()+(-1), 1)), 2)</f>
        <v>8.57</v>
      </c>
    </row>
    <row r="22" spans="1:7" ht="13.50" thickBot="1" customHeight="1">
      <c r="A22" s="15"/>
      <c r="B22" s="15"/>
      <c r="C22" s="15"/>
      <c r="D22" s="15"/>
      <c r="E22" s="9" t="s">
        <v>40</v>
      </c>
      <c r="F22" s="9"/>
      <c r="G22" s="17">
        <f ca="1">ROUND(SUM(INDIRECT(ADDRESS(ROW()+(-1), COLUMN()+(0), 1)),INDIRECT(ADDRESS(ROW()+(-2), COLUMN()+(0), 1))), 2)</f>
        <v>35.33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6493.04</v>
      </c>
      <c r="G24" s="14">
        <f ca="1">ROUND(INDIRECT(ADDRESS(ROW()+(0), COLUMN()+(-2), 1))*INDIRECT(ADDRESS(ROW()+(0), COLUMN()+(-1), 1))/100, 2)</f>
        <v>129.86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6622.9</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