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<sst xmlns="http://schemas.openxmlformats.org/spreadsheetml/2006/main" count="58" uniqueCount="58">
  <si>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</si>
  <si>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IFW070</t>
  </si>
  <si>
    <t xml:space="preserve">Ud</t>
  </si>
  <si>
    <t xml:space="preserve">Caja de revisión.</t>
  </si>
  <si>
    <r>
      <rPr>
        <sz val="8.25"/>
        <color rgb="FF000000"/>
        <rFont val="Arial"/>
        <family val="2"/>
      </rPr>
      <t xml:space="preserve">Formación de caja de revisión enterrada, de dimensiones interiores 38x38x75 cm, construida con mampostería de ladrillo cerámico perforado, de 1/2 pie de espesor, recibido con mortero de cemento, confeccionado en obra, dosificación 1:6, sobre solera de hormigón simple f'c=310 kg/cm² (31 MPa), clase de exposición F0 S2 P1 C0, tamaño máximo del agregado 19 mm, consistencia blanda de 15 cm de espesor, enfoscada y bruñida interiormente con mortero de cemento, confeccionado en obra, con aditivo hidrófugo, dosificación 1:3 formando aristas y esquinas a media caña, con marco y tapa de fundición carga de rotura 125 kN, para alojamiento de la válvula; previa excavación con medios mecánicos y posterior relleno del trasdós con material granular. Incluso mortero para sellado de juntas. El precio no incluye la válvula.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</si>
  <si>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</si>
  <si>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</si>
  <si>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</si>
  <si>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</si>
  <si>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</si>
  <si>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</si>
  <si>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</si>
  <si>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mt10hmf050cpe</t>
  </si>
  <si>
    <t xml:space="preserve">m³</t>
  </si>
  <si>
    <t xml:space="preserve">Hormigón simple f'c=310 kg/cm² (31 MPa), clase de exposición F0 S2 P1 C0, tamaño máximo del agregado 19 mm, consistencia blanda, premezclado en planta, según NEC-11 y ACI 318.</t>
  </si>
  <si>
    <t xml:space="preserve">mt04lpv010a</t>
  </si>
  <si>
    <t xml:space="preserve">Ud</t>
  </si>
  <si>
    <t xml:space="preserve">Ladrillo cerámico perforado (panal), para revestir, 24x11,5x9 cm, densidad 780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</si>
  <si>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</si>
  <si>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</si>
  <si>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</si>
  <si>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</si>
  <si>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</si>
  <si>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</si>
  <si>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mt08cem000c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</si>
  <si>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</si>
  <si>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</si>
  <si>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</si>
  <si>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</si>
  <si>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</si>
  <si>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mt11tfa010a</t>
  </si>
  <si>
    <t xml:space="preserve">Ud</t>
  </si>
  <si>
    <t xml:space="preserve">Marco y tapa de fundición, 40x40 cm, para caja de revisión registrable, carga de rotura 125 kN.</t>
  </si>
  <si>
    <t xml:space="preserve">mt01arr010a</t>
  </si>
  <si>
    <t xml:space="preserve">t</t>
  </si>
  <si>
    <t xml:space="preserve">Grava de cantera, de 19 a 25 mm de diámetro.</t>
  </si>
  <si>
    <t xml:space="preserve">Subtotal materiales:</t>
  </si>
  <si>
    <t xml:space="preserve">Equipo y maquinaria</t>
  </si>
  <si>
    <t xml:space="preserve">mq01ret020b</t>
  </si>
  <si>
    <t xml:space="preserve">h</t>
  </si>
  <si>
    <t xml:space="preserve">Retrocargadora sobre neumáticos, de 70 kW.</t>
  </si>
  <si>
    <t xml:space="preserve">mq06hor010</t>
  </si>
  <si>
    <t xml:space="preserve">h</t>
  </si>
  <si>
    <t xml:space="preserve">Concretera eléctrica con una capacidad de amasado de 160 l.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</si>
  <si>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</si>
  <si>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</si>
  <si>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</si>
  <si>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</si>
  <si>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</si>
  <si>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</si>
  <si>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</si>
  <si>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</si>
  <si>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</si>
  <si>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</si>
  <si>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</si>
  <si>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</si>
  <si>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$ 6,21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</si>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</sst>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0.68" customWidth="1"/>
    <col min="4" max="4" width="7.65" customWidth="1"/>
    <col min="5" max="5" width="68.51" customWidth="1"/>
    <col min="6" max="6" width="14.45" customWidth="1"/>
    <col min="7" max="7" width="14.45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0.111</v>
      </c>
      <c r="G10" s="12">
        <v>108.53</v>
      </c>
      <c r="H10" s="12">
        <f ca="1">ROUND(INDIRECT(ADDRESS(ROW()+(0), COLUMN()+(-2), 1))*INDIRECT(ADDRESS(ROW()+(0), COLUMN()+(-1), 1)), 2)</f>
        <v>12.05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53</v>
      </c>
      <c r="G11" s="12">
        <v>0.5</v>
      </c>
      <c r="H11" s="12">
        <f ca="1">ROUND(INDIRECT(ADDRESS(ROW()+(0), COLUMN()+(-2), 1))*INDIRECT(ADDRESS(ROW()+(0), COLUMN()+(-1), 1)), 2)</f>
        <v>26.5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0.012</v>
      </c>
      <c r="G12" s="12">
        <v>1.84</v>
      </c>
      <c r="H12" s="12">
        <f ca="1">ROUND(INDIRECT(ADDRESS(ROW()+(0), COLUMN()+(-2), 1))*INDIRECT(ADDRESS(ROW()+(0), COLUMN()+(-1), 1)), 2)</f>
        <v>0.02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0.057</v>
      </c>
      <c r="G13" s="12">
        <v>24.5</v>
      </c>
      <c r="H13" s="12">
        <f ca="1">ROUND(INDIRECT(ADDRESS(ROW()+(0), COLUMN()+(-2), 1))*INDIRECT(ADDRESS(ROW()+(0), COLUMN()+(-1), 1)), 2)</f>
        <v>1.4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13.082</v>
      </c>
      <c r="G14" s="12">
        <v>0.17</v>
      </c>
      <c r="H14" s="12">
        <f ca="1">ROUND(INDIRECT(ADDRESS(ROW()+(0), COLUMN()+(-2), 1))*INDIRECT(ADDRESS(ROW()+(0), COLUMN()+(-1), 1)), 2)</f>
        <v>2.22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0.173</v>
      </c>
      <c r="G15" s="12">
        <v>1.47</v>
      </c>
      <c r="H15" s="12">
        <f ca="1">ROUND(INDIRECT(ADDRESS(ROW()+(0), COLUMN()+(-2), 1))*INDIRECT(ADDRESS(ROW()+(0), COLUMN()+(-1), 1)), 2)</f>
        <v>0.25</v>
      </c>
    </row>
    <row r="16" spans="1:8" ht="24.0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1</v>
      </c>
      <c r="G16" s="12">
        <v>30.12</v>
      </c>
      <c r="H16" s="12">
        <f ca="1">ROUND(INDIRECT(ADDRESS(ROW()+(0), COLUMN()+(-2), 1))*INDIRECT(ADDRESS(ROW()+(0), COLUMN()+(-1), 1)), 2)</f>
        <v>30.12</v>
      </c>
    </row>
    <row r="17" spans="1:8" ht="13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3">
        <v>0.687</v>
      </c>
      <c r="G17" s="14">
        <v>15.66</v>
      </c>
      <c r="H17" s="14">
        <f ca="1">ROUND(INDIRECT(ADDRESS(ROW()+(0), COLUMN()+(-2), 1))*INDIRECT(ADDRESS(ROW()+(0), COLUMN()+(-1), 1)), 2)</f>
        <v>10.76</v>
      </c>
    </row>
    <row r="18" spans="1:8" ht="13.50" thickBot="1" customHeight="1">
      <c r="A18" s="15"/>
      <c r="B18" s="15"/>
      <c r="C18" s="15"/>
      <c r="D18" s="15"/>
      <c r="E18" s="15"/>
      <c r="F18" s="9" t="s">
        <v>36</v>
      </c>
      <c r="G18" s="9"/>
      <c r="H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83.32</v>
      </c>
    </row>
    <row r="19" spans="1:8" ht="13.50" thickBot="1" customHeight="1">
      <c r="A19" s="15">
        <v>2</v>
      </c>
      <c r="B19" s="15"/>
      <c r="C19" s="15"/>
      <c r="D19" s="15"/>
      <c r="E19" s="18" t="s">
        <v>37</v>
      </c>
      <c r="F19" s="18"/>
      <c r="G19" s="15"/>
      <c r="H19" s="15"/>
    </row>
    <row r="20" spans="1:8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1">
        <v>0.104</v>
      </c>
      <c r="G20" s="12">
        <v>44.84</v>
      </c>
      <c r="H20" s="12">
        <f ca="1">ROUND(INDIRECT(ADDRESS(ROW()+(0), COLUMN()+(-2), 1))*INDIRECT(ADDRESS(ROW()+(0), COLUMN()+(-1), 1)), 2)</f>
        <v>4.66</v>
      </c>
    </row>
    <row r="21" spans="1:8" ht="13.50" thickBot="1" customHeight="1">
      <c r="A21" s="1" t="s">
        <v>41</v>
      </c>
      <c r="B21" s="1"/>
      <c r="C21" s="1"/>
      <c r="D21" s="10" t="s">
        <v>42</v>
      </c>
      <c r="E21" s="1" t="s">
        <v>43</v>
      </c>
      <c r="F21" s="13">
        <v>0.03</v>
      </c>
      <c r="G21" s="14">
        <v>3.78</v>
      </c>
      <c r="H21" s="14">
        <f ca="1">ROUND(INDIRECT(ADDRESS(ROW()+(0), COLUMN()+(-2), 1))*INDIRECT(ADDRESS(ROW()+(0), COLUMN()+(-1), 1)), 2)</f>
        <v>0.11</v>
      </c>
    </row>
    <row r="22" spans="1:8" ht="13.50" thickBot="1" customHeight="1">
      <c r="A22" s="15"/>
      <c r="B22" s="15"/>
      <c r="C22" s="15"/>
      <c r="D22" s="15"/>
      <c r="E22" s="15"/>
      <c r="F22" s="9" t="s">
        <v>44</v>
      </c>
      <c r="G22" s="9"/>
      <c r="H22" s="17">
        <f ca="1">ROUND(SUM(INDIRECT(ADDRESS(ROW()+(-1), COLUMN()+(0), 1)),INDIRECT(ADDRESS(ROW()+(-2), COLUMN()+(0), 1))), 2)</f>
        <v>4.77</v>
      </c>
    </row>
    <row r="23" spans="1:8" ht="13.50" thickBot="1" customHeight="1">
      <c r="A23" s="15">
        <v>3</v>
      </c>
      <c r="B23" s="15"/>
      <c r="C23" s="15"/>
      <c r="D23" s="15"/>
      <c r="E23" s="18" t="s">
        <v>45</v>
      </c>
      <c r="F23" s="18"/>
      <c r="G23" s="15"/>
      <c r="H23" s="15"/>
    </row>
    <row r="24" spans="1:8" ht="13.50" thickBot="1" customHeight="1">
      <c r="A24" s="1" t="s">
        <v>46</v>
      </c>
      <c r="B24" s="1"/>
      <c r="C24" s="1"/>
      <c r="D24" s="10" t="s">
        <v>47</v>
      </c>
      <c r="E24" s="1" t="s">
        <v>48</v>
      </c>
      <c r="F24" s="11">
        <v>2.022</v>
      </c>
      <c r="G24" s="12">
        <v>10.64</v>
      </c>
      <c r="H24" s="12">
        <f ca="1">ROUND(INDIRECT(ADDRESS(ROW()+(0), COLUMN()+(-2), 1))*INDIRECT(ADDRESS(ROW()+(0), COLUMN()+(-1), 1)), 2)</f>
        <v>21.51</v>
      </c>
    </row>
    <row r="25" spans="1:8" ht="13.50" thickBot="1" customHeight="1">
      <c r="A25" s="1" t="s">
        <v>49</v>
      </c>
      <c r="B25" s="1"/>
      <c r="C25" s="1"/>
      <c r="D25" s="10" t="s">
        <v>50</v>
      </c>
      <c r="E25" s="1" t="s">
        <v>51</v>
      </c>
      <c r="F25" s="13">
        <v>1.851</v>
      </c>
      <c r="G25" s="14">
        <v>6.56</v>
      </c>
      <c r="H25" s="14">
        <f ca="1">ROUND(INDIRECT(ADDRESS(ROW()+(0), COLUMN()+(-2), 1))*INDIRECT(ADDRESS(ROW()+(0), COLUMN()+(-1), 1)), 2)</f>
        <v>12.14</v>
      </c>
    </row>
    <row r="26" spans="1:8" ht="13.50" thickBot="1" customHeight="1">
      <c r="A26" s="15"/>
      <c r="B26" s="15"/>
      <c r="C26" s="15"/>
      <c r="D26" s="15"/>
      <c r="E26" s="15"/>
      <c r="F26" s="9" t="s">
        <v>52</v>
      </c>
      <c r="G26" s="9"/>
      <c r="H26" s="17">
        <f ca="1">ROUND(SUM(INDIRECT(ADDRESS(ROW()+(-1), COLUMN()+(0), 1)),INDIRECT(ADDRESS(ROW()+(-2), COLUMN()+(0), 1))), 2)</f>
        <v>33.65</v>
      </c>
    </row>
    <row r="27" spans="1:8" ht="13.50" thickBot="1" customHeight="1">
      <c r="A27" s="15">
        <v>4</v>
      </c>
      <c r="B27" s="15"/>
      <c r="C27" s="15"/>
      <c r="D27" s="15"/>
      <c r="E27" s="18" t="s">
        <v>53</v>
      </c>
      <c r="F27" s="18"/>
      <c r="G27" s="15"/>
      <c r="H27" s="15"/>
    </row>
    <row r="28" spans="1:8" ht="13.50" thickBot="1" customHeight="1">
      <c r="A28" s="19"/>
      <c r="B28" s="19"/>
      <c r="C28" s="19"/>
      <c r="D28" s="20" t="s">
        <v>54</v>
      </c>
      <c r="E28" s="19" t="s">
        <v>55</v>
      </c>
      <c r="F28" s="13">
        <v>2</v>
      </c>
      <c r="G28" s="14">
        <f ca="1">ROUND(SUM(INDIRECT(ADDRESS(ROW()+(-2), COLUMN()+(1), 1)),INDIRECT(ADDRESS(ROW()+(-6), COLUMN()+(1), 1)),INDIRECT(ADDRESS(ROW()+(-10), COLUMN()+(1), 1))), 2)</f>
        <v>121.74</v>
      </c>
      <c r="H28" s="14">
        <f ca="1">ROUND(INDIRECT(ADDRESS(ROW()+(0), COLUMN()+(-2), 1))*INDIRECT(ADDRESS(ROW()+(0), COLUMN()+(-1), 1))/100, 2)</f>
        <v>2.43</v>
      </c>
    </row>
    <row r="29" spans="1:8" ht="13.50" thickBot="1" customHeight="1">
      <c r="A29" s="21" t="s">
        <v>56</v>
      </c>
      <c r="B29" s="21"/>
      <c r="C29" s="21"/>
      <c r="D29" s="22"/>
      <c r="E29" s="23"/>
      <c r="F29" s="24" t="s">
        <v>57</v>
      </c>
      <c r="G29" s="25"/>
      <c r="H29" s="26">
        <f ca="1">ROUND(SUM(INDIRECT(ADDRESS(ROW()+(-1), COLUMN()+(0), 1)),INDIRECT(ADDRESS(ROW()+(-3), COLUMN()+(0), 1)),INDIRECT(ADDRESS(ROW()+(-7), COLUMN()+(0), 1)),INDIRECT(ADDRESS(ROW()+(-11), COLUMN()+(0), 1))), 2)</f>
        <v>124.17</v>
      </c>
    </row>
  </sheetData>
  <mergeCells count="33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F18:G18"/>
    <mergeCell ref="A19:C19"/>
    <mergeCell ref="E19:F19"/>
    <mergeCell ref="A20:C20"/>
    <mergeCell ref="A21:C21"/>
    <mergeCell ref="A22:C22"/>
    <mergeCell ref="F22:G22"/>
    <mergeCell ref="A23:C23"/>
    <mergeCell ref="E23:F23"/>
    <mergeCell ref="A24:C24"/>
    <mergeCell ref="A25:C25"/>
    <mergeCell ref="A26:C26"/>
    <mergeCell ref="F26:G26"/>
    <mergeCell ref="A27:C27"/>
    <mergeCell ref="E27:F27"/>
    <mergeCell ref="A28:C28"/>
    <mergeCell ref="A29:E29"/>
    <mergeCell ref="F29:G29"/>
  </mergeCells>
  <pageMargins left="0.147638" right="0.147638" top="0.206693" bottom="0.206693" header="0.0" footer="0.0"/>
  <pageSetup paperSize="9" orientation="portrait"/>
  <rowBreaks count="0" manualBreakCount="0">
    </rowBreaks>
</worksheet>
</file>