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<sst xmlns="http://schemas.openxmlformats.org/spreadsheetml/2006/main" count="59" uniqueCount="59">
  <si>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</si>
  <si>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ICG240</t>
  </si>
  <si>
    <t xml:space="preserve">Ud</t>
  </si>
  <si>
    <t xml:space="preserve">Conjunto de calefones a gas, de condensación, de pie, de hierro fundido.</t>
  </si>
  <si>
    <r>
      <rPr>
        <sz val="8.25"/>
        <color rgb="FF000000"/>
        <rFont val="Arial"/>
        <family val="2"/>
      </rPr>
      <t xml:space="preserve">Conjunto de dos calefones en cascada, siendo la primera una calefón de pie, de baja temperatura, con cuerpo de fundición de hierro GL 180M y condensador exterior, para quemador presurizado de gas, potencia útil 115 kW, peso 650 kg, dimensiones 2075x880x1035 mm, con cuadro de regulación para la regulación del calefón en función de la temperatura exterior o para la regulación del calefón de tipo maestro en instalaciones con varios calefones, con control para garantizar las condiciones de trabajo del equipo, sonda de temperatura exterior, y sonda de temperatura para regulación de la temperatura de impulsión o retorno del agua, y la segunda una calefón de pie, de baja temperatura, con cuerpo de fundición de hierro GL 180M y condensador exterior, para quemador presurizado de gas, potencia útil 115 kW, peso 650 kg, dimensiones 2075x880x1035 mm, con cuadro de regulación para la regulación del calefón de tipo esclavo en instalaciones con varios calefones, módulo estratégico para la administración de un máximo de 4 calefones en cascada. Incluso válvula de seguridad, purgadores, pirostato y desagüe a sumidero para el vaciado del calefón y el drenaje de la válvula de seguridad, sin incluir el ducto para evacuación de los productos de la combustión. Totalmente montado, conexionado y puesto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</si>
  <si>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</si>
  <si>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</si>
  <si>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</si>
  <si>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</si>
  <si>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</si>
  <si>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</si>
  <si>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</si>
  <si>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mt38cbu067ad</t>
  </si>
  <si>
    <t xml:space="preserve">Ud</t>
  </si>
  <si>
    <t xml:space="preserve">Calefón de pie, de baja temperatura, con cuerpo de fundición de hierro GL 180M y condensador exterior, para quemador presurizado de gas, potencia útil 115 kW, peso 650 kg, dimensiones 2075x880x1035 mm, con cuadro de regulación para la regulación del calefón en función de la temperatura exterior o para la regulación del calefón de tipo maestro en instalaciones con varios calefones, con control para garantizar las condiciones de trabajo del equipo, sonda de temperatura exterior, y sonda de temperatura para regulación de la temperatura de impulsión o retorno del agua, de 5 elementos ensamblados.</t>
  </si>
  <si>
    <t xml:space="preserve">mt38cbu067ac</t>
  </si>
  <si>
    <t xml:space="preserve">Ud</t>
  </si>
  <si>
    <t xml:space="preserve">Calefón de pie, de baja temperatura, con cuerpo de fundición de hierro GL 180M y condensador exterior, para quemador presurizado de gas, potencia útil 115 kW, peso 650 kg, dimensiones 2075x880x1035 mm, con cuadro de regulación para la regulación del calefón de tipo esclavo en instalaciones con varios calefones, de 5 elementos ensamblados.</t>
  </si>
  <si>
    <t xml:space="preserve">mt38ccg110c</t>
  </si>
  <si>
    <t xml:space="preserve">Ud</t>
  </si>
  <si>
    <t xml:space="preserve">Quemador presurizado modulante para gas, de potencia máxima 120 kW, con encendido electrónico.</t>
  </si>
  <si>
    <t xml:space="preserve">mt38cbu702a</t>
  </si>
  <si>
    <t xml:space="preserve">Ud</t>
  </si>
  <si>
    <t xml:space="preserve">Módulo estratégico para la administración de un máximo de 4 calefones en cascada.</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</si>
  <si>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</si>
  <si>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</si>
  <si>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</si>
  <si>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</si>
  <si>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</si>
  <si>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</si>
  <si>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</si>
  <si>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</si>
  <si>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</si>
  <si>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</si>
  <si>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</si>
  <si>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</si>
  <si>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</si>
  <si>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</si>
  <si>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</si>
  <si>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</si>
  <si>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</si>
  <si>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</si>
  <si>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</si>
  <si>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</si>
  <si>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</si>
  <si>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</si>
  <si>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</si>
  <si>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</si>
  <si>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</si>
  <si>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</si>
  <si>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</si>
  <si>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</si>
  <si>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</si>
  <si>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</si>
  <si>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</si>
  <si>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</si>
  <si>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</si>
  <si>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$ 31.300,09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</si>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</sst>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13923.4</v>
      </c>
      <c r="G10" s="12">
        <f ca="1">ROUND(INDIRECT(ADDRESS(ROW()+(0), COLUMN()+(-2), 1))*INDIRECT(ADDRESS(ROW()+(0), COLUMN()+(-1), 1)), 2)</f>
        <v>13923.4</v>
      </c>
    </row>
    <row r="11" spans="1:7" ht="55.50" thickBot="1" customHeight="1">
      <c r="A11" s="1" t="s">
        <v>15</v>
      </c>
      <c r="B11" s="1"/>
      <c r="C11" s="10" t="s">
        <v>16</v>
      </c>
      <c r="D11" s="1" t="s">
        <v>17</v>
      </c>
      <c r="E11" s="11">
        <v>1</v>
      </c>
      <c r="F11" s="12">
        <v>13395.8</v>
      </c>
      <c r="G11" s="12">
        <f ca="1">ROUND(INDIRECT(ADDRESS(ROW()+(0), COLUMN()+(-2), 1))*INDIRECT(ADDRESS(ROW()+(0), COLUMN()+(-1), 1)), 2)</f>
        <v>13395.8</v>
      </c>
    </row>
    <row r="12" spans="1:7" ht="24.00" thickBot="1" customHeight="1">
      <c r="A12" s="1" t="s">
        <v>18</v>
      </c>
      <c r="B12" s="1"/>
      <c r="C12" s="10" t="s">
        <v>19</v>
      </c>
      <c r="D12" s="1" t="s">
        <v>20</v>
      </c>
      <c r="E12" s="11">
        <v>2</v>
      </c>
      <c r="F12" s="12">
        <v>2180.84</v>
      </c>
      <c r="G12" s="12">
        <f ca="1">ROUND(INDIRECT(ADDRESS(ROW()+(0), COLUMN()+(-2), 1))*INDIRECT(ADDRESS(ROW()+(0), COLUMN()+(-1), 1)), 2)</f>
        <v>4361.68</v>
      </c>
    </row>
    <row r="13" spans="1:7" ht="13.50" thickBot="1" customHeight="1">
      <c r="A13" s="1" t="s">
        <v>21</v>
      </c>
      <c r="B13" s="1"/>
      <c r="C13" s="10" t="s">
        <v>22</v>
      </c>
      <c r="D13" s="1" t="s">
        <v>23</v>
      </c>
      <c r="E13" s="11">
        <v>1</v>
      </c>
      <c r="F13" s="12">
        <v>360.79</v>
      </c>
      <c r="G13" s="12">
        <f ca="1">ROUND(INDIRECT(ADDRESS(ROW()+(0), COLUMN()+(-2), 1))*INDIRECT(ADDRESS(ROW()+(0), COLUMN()+(-1), 1)), 2)</f>
        <v>360.79</v>
      </c>
    </row>
    <row r="14" spans="1:7" ht="45.00" thickBot="1" customHeight="1">
      <c r="A14" s="1" t="s">
        <v>24</v>
      </c>
      <c r="B14" s="1"/>
      <c r="C14" s="10" t="s">
        <v>25</v>
      </c>
      <c r="D14" s="1" t="s">
        <v>26</v>
      </c>
      <c r="E14" s="11">
        <v>10</v>
      </c>
      <c r="F14" s="12">
        <v>0.51</v>
      </c>
      <c r="G14" s="12">
        <f ca="1">ROUND(INDIRECT(ADDRESS(ROW()+(0), COLUMN()+(-2), 1))*INDIRECT(ADDRESS(ROW()+(0), COLUMN()+(-1), 1)), 2)</f>
        <v>5.1</v>
      </c>
    </row>
    <row r="15" spans="1:7" ht="55.50" thickBot="1" customHeight="1">
      <c r="A15" s="1" t="s">
        <v>27</v>
      </c>
      <c r="B15" s="1"/>
      <c r="C15" s="10" t="s">
        <v>28</v>
      </c>
      <c r="D15" s="1" t="s">
        <v>29</v>
      </c>
      <c r="E15" s="11">
        <v>20</v>
      </c>
      <c r="F15" s="12">
        <v>0.58</v>
      </c>
      <c r="G15" s="12">
        <f ca="1">ROUND(INDIRECT(ADDRESS(ROW()+(0), COLUMN()+(-2), 1))*INDIRECT(ADDRESS(ROW()+(0), COLUMN()+(-1), 1)), 2)</f>
        <v>11.6</v>
      </c>
    </row>
    <row r="16" spans="1:7" ht="24.00" thickBot="1" customHeight="1">
      <c r="A16" s="1" t="s">
        <v>30</v>
      </c>
      <c r="B16" s="1"/>
      <c r="C16" s="10" t="s">
        <v>31</v>
      </c>
      <c r="D16" s="1" t="s">
        <v>32</v>
      </c>
      <c r="E16" s="11">
        <v>1</v>
      </c>
      <c r="F16" s="12">
        <v>6.36</v>
      </c>
      <c r="G16" s="12">
        <f ca="1">ROUND(INDIRECT(ADDRESS(ROW()+(0), COLUMN()+(-2), 1))*INDIRECT(ADDRESS(ROW()+(0), COLUMN()+(-1), 1)), 2)</f>
        <v>6.36</v>
      </c>
    </row>
    <row r="17" spans="1:7" ht="34.50" thickBot="1" customHeight="1">
      <c r="A17" s="1" t="s">
        <v>33</v>
      </c>
      <c r="B17" s="1"/>
      <c r="C17" s="10" t="s">
        <v>34</v>
      </c>
      <c r="D17" s="1" t="s">
        <v>35</v>
      </c>
      <c r="E17" s="11">
        <v>2</v>
      </c>
      <c r="F17" s="12">
        <v>12.57</v>
      </c>
      <c r="G17" s="12">
        <f ca="1">ROUND(INDIRECT(ADDRESS(ROW()+(0), COLUMN()+(-2), 1))*INDIRECT(ADDRESS(ROW()+(0), COLUMN()+(-1), 1)), 2)</f>
        <v>25.14</v>
      </c>
    </row>
    <row r="18" spans="1:7" ht="13.50" thickBot="1" customHeight="1">
      <c r="A18" s="1" t="s">
        <v>36</v>
      </c>
      <c r="B18" s="1"/>
      <c r="C18" s="10" t="s">
        <v>37</v>
      </c>
      <c r="D18" s="1" t="s">
        <v>38</v>
      </c>
      <c r="E18" s="11">
        <v>1</v>
      </c>
      <c r="F18" s="12">
        <v>99.07</v>
      </c>
      <c r="G18" s="12">
        <f ca="1">ROUND(INDIRECT(ADDRESS(ROW()+(0), COLUMN()+(-2), 1))*INDIRECT(ADDRESS(ROW()+(0), COLUMN()+(-1), 1)), 2)</f>
        <v>99.07</v>
      </c>
    </row>
    <row r="19" spans="1:7" ht="34.50" thickBot="1" customHeight="1">
      <c r="A19" s="1" t="s">
        <v>39</v>
      </c>
      <c r="B19" s="1"/>
      <c r="C19" s="10" t="s">
        <v>40</v>
      </c>
      <c r="D19" s="1" t="s">
        <v>41</v>
      </c>
      <c r="E19" s="11">
        <v>1</v>
      </c>
      <c r="F19" s="12">
        <v>21.1</v>
      </c>
      <c r="G19" s="12">
        <f ca="1">ROUND(INDIRECT(ADDRESS(ROW()+(0), COLUMN()+(-2), 1))*INDIRECT(ADDRESS(ROW()+(0), COLUMN()+(-1), 1)), 2)</f>
        <v>21.1</v>
      </c>
    </row>
    <row r="20" spans="1:7" ht="13.50" thickBot="1" customHeight="1">
      <c r="A20" s="1" t="s">
        <v>42</v>
      </c>
      <c r="B20" s="1"/>
      <c r="C20" s="10" t="s">
        <v>43</v>
      </c>
      <c r="D20" s="1" t="s">
        <v>44</v>
      </c>
      <c r="E20" s="13">
        <v>1</v>
      </c>
      <c r="F20" s="14">
        <v>2.36</v>
      </c>
      <c r="G20" s="14">
        <f ca="1">ROUND(INDIRECT(ADDRESS(ROW()+(0), COLUMN()+(-2), 1))*INDIRECT(ADDRESS(ROW()+(0), COLUMN()+(-1), 1)), 2)</f>
        <v>2.36</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32212.4</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5.165</v>
      </c>
      <c r="F23" s="12">
        <v>10.62</v>
      </c>
      <c r="G23" s="12">
        <f ca="1">ROUND(INDIRECT(ADDRESS(ROW()+(0), COLUMN()+(-2), 1))*INDIRECT(ADDRESS(ROW()+(0), COLUMN()+(-1), 1)), 2)</f>
        <v>54.85</v>
      </c>
    </row>
    <row r="24" spans="1:7" ht="13.50" thickBot="1" customHeight="1">
      <c r="A24" s="1" t="s">
        <v>50</v>
      </c>
      <c r="B24" s="1"/>
      <c r="C24" s="10" t="s">
        <v>51</v>
      </c>
      <c r="D24" s="1" t="s">
        <v>52</v>
      </c>
      <c r="E24" s="13">
        <v>5.165</v>
      </c>
      <c r="F24" s="14">
        <v>6.62</v>
      </c>
      <c r="G24" s="14">
        <f ca="1">ROUND(INDIRECT(ADDRESS(ROW()+(0), COLUMN()+(-2), 1))*INDIRECT(ADDRESS(ROW()+(0), COLUMN()+(-1), 1)), 2)</f>
        <v>34.19</v>
      </c>
    </row>
    <row r="25" spans="1:7" ht="13.50" thickBot="1" customHeight="1">
      <c r="A25" s="15"/>
      <c r="B25" s="15"/>
      <c r="C25" s="15"/>
      <c r="D25" s="15"/>
      <c r="E25" s="9" t="s">
        <v>53</v>
      </c>
      <c r="F25" s="9"/>
      <c r="G25" s="17">
        <f ca="1">ROUND(SUM(INDIRECT(ADDRESS(ROW()+(-1), COLUMN()+(0), 1)),INDIRECT(ADDRESS(ROW()+(-2), COLUMN()+(0), 1))), 2)</f>
        <v>89.04</v>
      </c>
    </row>
    <row r="26" spans="1:7" ht="13.50" thickBot="1" customHeight="1">
      <c r="A26" s="15">
        <v>3</v>
      </c>
      <c r="B26" s="15"/>
      <c r="C26" s="15"/>
      <c r="D26" s="18" t="s">
        <v>54</v>
      </c>
      <c r="E26" s="18"/>
      <c r="F26" s="15"/>
      <c r="G26" s="15"/>
    </row>
    <row r="27" spans="1:7" ht="13.50" thickBot="1" customHeight="1">
      <c r="A27" s="19"/>
      <c r="B27" s="19"/>
      <c r="C27" s="20" t="s">
        <v>55</v>
      </c>
      <c r="D27" s="19" t="s">
        <v>56</v>
      </c>
      <c r="E27" s="13">
        <v>2</v>
      </c>
      <c r="F27" s="14">
        <f ca="1">ROUND(SUM(INDIRECT(ADDRESS(ROW()+(-2), COLUMN()+(1), 1)),INDIRECT(ADDRESS(ROW()+(-6), COLUMN()+(1), 1))), 2)</f>
        <v>32301.4</v>
      </c>
      <c r="G27" s="14">
        <f ca="1">ROUND(INDIRECT(ADDRESS(ROW()+(0), COLUMN()+(-2), 1))*INDIRECT(ADDRESS(ROW()+(0), COLUMN()+(-1), 1))/100, 2)</f>
        <v>646.03</v>
      </c>
    </row>
    <row r="28" spans="1:7" ht="13.50" thickBot="1" customHeight="1">
      <c r="A28" s="21" t="s">
        <v>57</v>
      </c>
      <c r="B28" s="21"/>
      <c r="C28" s="22"/>
      <c r="D28" s="23"/>
      <c r="E28" s="24" t="s">
        <v>58</v>
      </c>
      <c r="F28" s="25"/>
      <c r="G28" s="26">
        <f ca="1">ROUND(SUM(INDIRECT(ADDRESS(ROW()+(-1), COLUMN()+(0), 1)),INDIRECT(ADDRESS(ROW()+(-3), COLUMN()+(0), 1)),INDIRECT(ADDRESS(ROW()+(-7), COLUMN()+(0), 1))), 2)</f>
        <v>32947.5</v>
      </c>
    </row>
  </sheetData>
  <mergeCells count="30">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E25:F25"/>
    <mergeCell ref="A26:B26"/>
    <mergeCell ref="D26:E26"/>
    <mergeCell ref="A27:B27"/>
    <mergeCell ref="A28:D28"/>
    <mergeCell ref="E28:F28"/>
  </mergeCells>
  <pageMargins left="0.147638" right="0.147638" top="0.206693" bottom="0.206693" header="0.0" footer="0.0"/>
  <pageSetup paperSize="9" orientation="portrait"/>
  <rowBreaks count="0" manualBreakCount="0">
    </rowBreaks>
</worksheet>
</file>