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<sst xmlns="http://schemas.openxmlformats.org/spreadsheetml/2006/main" count="70" uniqueCount="70">
  <si>
    <t xml:space="preserve"/>
  </si>
  <si>
    <t xml:space="preserve">EHY091</t>
  </si>
  <si>
    <t xml:space="preserve">m</t>
  </si>
  <si>
    <t xml:space="preserve">Reparación de frente de losa de hormigón armado, mediante recrecido con hormigón armado.</t>
  </si>
  <si>
    <r>
      <rPr>
        <sz val="8.25"/>
        <color rgb="FF000000"/>
        <rFont val="Arial"/>
        <family val="2"/>
      </rPr>
      <t xml:space="preserve">Reparación de frente de losa de hormigón armado, de canto 30 cm, mediante picado del hormigón deteriorado con martillo eléctrico, eliminando el hormigón en mal estado hasta llegar a las armaduras; saneado de las armaduras que han quedado al descubierto con proyección en seco de chorro de partículas de material abrasivo (silicato de aluminio), eliminando la suciedad superficial, la herrumbre y toda sustancia que pueda disminuir la adherencia entre las armaduras y el material de reparación a aplicar, hasta alcanzar un grado de preparación Sa 2 ½ según ISO 8501-1; aplicación manual de mortero monocomponente a base de cemento, inhibidores de corrosión y polímeros en polvo, para la protección y pasivación de armaduras de acero, y como puente de unión entre mortero de reparación y hormigón existente, garantizando la adherencia entre ambos, con 1,5 kg/m² de consumo medio; recrecido de la losa con hormigón armado, realizado con hormigón f'c=210 kg/cm² (21 MPa), clase de exposición F0 S0 P0 C0, tamaño máximo del agregado 12,5 mm, consistencia blanda, premezclado en planta, y vaciado con bomba y acero Grado 60 (fy=4200 kg/cm²), con una cuantía de 5 kg/m, con anclaje químico estructural, mediante perforación de 10 mm de diámetro y 85 mm de profundidad, relleno del orificio con inyección de resina epoxi, libre de estireno, aplicada con boquilla de dosificación y mezcla automática, y posterior inserción de varilla roscada con tuerca y arandela de acero galvanizado calidad 5.8, según ISO 898-1, de 8 mm de diámetro y 110 mm de longitud. El precio incluye el montaje y desmontaje del sistema de encofrado y el desplazamiento, montaje y desmontaje en obra del equipo de proyección.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</si>
  <si>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</si>
  <si>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</si>
  <si>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</si>
  <si>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</si>
  <si>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</si>
  <si>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</si>
  <si>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</si>
  <si>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mt08lim050</t>
  </si>
  <si>
    <t xml:space="preserve">l</t>
  </si>
  <si>
    <t xml:space="preserve">Disolvente de tricloroetileno, para aceites, grasas y resinas.</t>
  </si>
  <si>
    <t xml:space="preserve">mt08lim010a</t>
  </si>
  <si>
    <t xml:space="preserve">kg</t>
  </si>
  <si>
    <t xml:space="preserve">Abrasivo para limpieza mediante chorro a presión, formado por partículas de silicato de aluminio.</t>
  </si>
  <si>
    <t xml:space="preserve">mt09rem080b</t>
  </si>
  <si>
    <t xml:space="preserve">kg</t>
  </si>
  <si>
    <t xml:space="preserve">Mortero monocomponente a base de cemento, inhibidores de corrosión y polímeros en polvo, para la protección y pasivación de armaduras de acero, y como puente de unión entre mortero de reparación y hormigón existente.</t>
  </si>
  <si>
    <t xml:space="preserve">mt26reh305aa</t>
  </si>
  <si>
    <t xml:space="preserve">Ud</t>
  </si>
  <si>
    <t xml:space="preserve">Anclaje compuesto por varilla roscada de acero galvanizado calidad 5.8, según ISO 898-1 de 8 mm de diámetro, y 110 mm de longitud, tuerca y arandela, para fijaciones sobre estructuras de hormigón.</t>
  </si>
  <si>
    <t xml:space="preserve">mt26reh100d</t>
  </si>
  <si>
    <t xml:space="preserve">Ud</t>
  </si>
  <si>
    <t xml:space="preserve">Cartucho de 400 ml de resina epoxi, libre de estireno, de dos componentes, con dosificador y boquilla de mezcla automática, para anclajes estructurales verticales y horizontales.</t>
  </si>
  <si>
    <t xml:space="preserve">mt07aco060d</t>
  </si>
  <si>
    <t xml:space="preserve">kg</t>
  </si>
  <si>
    <t xml:space="preserve">Acero en barras corrugadas, Grado 60 (fy=4200 kg/cm²), de varios diámetros, según NTE-INEN-2167 y ASTM A 706.</t>
  </si>
  <si>
    <t xml:space="preserve">mt10haf050abc</t>
  </si>
  <si>
    <t xml:space="preserve">m³</t>
  </si>
  <si>
    <t xml:space="preserve">Hormigón f'c=210 kg/cm² (21 MPa), clase de exposición F0 S0 P0 C0, tamaño máximo del agregado 12,5 mm, consistencia blanda, premezclado en planta, según NEC-11 y ACI 318.</t>
  </si>
  <si>
    <t xml:space="preserve">mt50spa052b</t>
  </si>
  <si>
    <t xml:space="preserve">m</t>
  </si>
  <si>
    <t xml:space="preserve">Tablón de madera de pino, de 20x7,2 cm.</t>
  </si>
  <si>
    <t xml:space="preserve">mt50spa101</t>
  </si>
  <si>
    <t xml:space="preserve">kg</t>
  </si>
  <si>
    <t xml:space="preserve">Clavos de acero.</t>
  </si>
  <si>
    <t xml:space="preserve">mt50spa081a</t>
  </si>
  <si>
    <t xml:space="preserve">Ud</t>
  </si>
  <si>
    <t xml:space="preserve">Puntal metálico telescópico, de hasta 3 m de altura.</t>
  </si>
  <si>
    <t xml:space="preserve">Subtotal materiales: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</si>
  <si>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</si>
  <si>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</si>
  <si>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</si>
  <si>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</si>
  <si>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</si>
  <si>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</si>
  <si>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</si>
  <si>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mq08lch010</t>
  </si>
  <si>
    <t xml:space="preserve">h</t>
  </si>
  <si>
    <t xml:space="preserve">Equipo de chorro de arena a presión.</t>
  </si>
  <si>
    <t xml:space="preserve">mq06bhe010</t>
  </si>
  <si>
    <t xml:space="preserve">h</t>
  </si>
  <si>
    <t xml:space="preserve">Camión bomba estacionado en obra, para bombeo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</si>
  <si>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</si>
  <si>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</si>
  <si>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</si>
  <si>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</si>
  <si>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</si>
  <si>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</si>
  <si>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</si>
  <si>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</si>
  <si>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</si>
  <si>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</si>
  <si>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</si>
  <si>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</si>
  <si>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$ 18,51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</si>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</sst>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7.65" customWidth="1"/>
    <col min="5" max="5" width="68.85" customWidth="1"/>
    <col min="6" max="6" width="14.28" customWidth="1"/>
    <col min="7" max="7" width="14.6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11.8</v>
      </c>
      <c r="H10" s="12">
        <f ca="1">ROUND(INDIRECT(ADDRESS(ROW()+(0), COLUMN()+(-2), 1))*INDIRECT(ADDRESS(ROW()+(0), COLUMN()+(-1), 1)), 2)</f>
        <v>0.35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0.31</v>
      </c>
      <c r="H11" s="12">
        <f ca="1">ROUND(INDIRECT(ADDRESS(ROW()+(0), COLUMN()+(-2), 1))*INDIRECT(ADDRESS(ROW()+(0), COLUMN()+(-1), 1)), 2)</f>
        <v>0.33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0.45</v>
      </c>
      <c r="G12" s="12">
        <v>4.19</v>
      </c>
      <c r="H12" s="12">
        <f ca="1">ROUND(INDIRECT(ADDRESS(ROW()+(0), COLUMN()+(-2), 1))*INDIRECT(ADDRESS(ROW()+(0), COLUMN()+(-1), 1)), 2)</f>
        <v>1.89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1.29</v>
      </c>
      <c r="H13" s="12">
        <f ca="1">ROUND(INDIRECT(ADDRESS(ROW()+(0), COLUMN()+(-2), 1))*INDIRECT(ADDRESS(ROW()+(0), COLUMN()+(-1), 1)), 2)</f>
        <v>1.29</v>
      </c>
    </row>
    <row r="14" spans="1:8" ht="34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0.851</v>
      </c>
      <c r="G14" s="12">
        <v>30.45</v>
      </c>
      <c r="H14" s="12">
        <f ca="1">ROUND(INDIRECT(ADDRESS(ROW()+(0), COLUMN()+(-2), 1))*INDIRECT(ADDRESS(ROW()+(0), COLUMN()+(-1), 1)), 2)</f>
        <v>25.91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5</v>
      </c>
      <c r="G15" s="12">
        <v>1.45</v>
      </c>
      <c r="H15" s="12">
        <f ca="1">ROUND(INDIRECT(ADDRESS(ROW()+(0), COLUMN()+(-2), 1))*INDIRECT(ADDRESS(ROW()+(0), COLUMN()+(-1), 1)), 2)</f>
        <v>7.25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0.024</v>
      </c>
      <c r="G16" s="12">
        <v>99.1</v>
      </c>
      <c r="H16" s="12">
        <f ca="1">ROUND(INDIRECT(ADDRESS(ROW()+(0), COLUMN()+(-2), 1))*INDIRECT(ADDRESS(ROW()+(0), COLUMN()+(-1), 1)), 2)</f>
        <v>2.38</v>
      </c>
    </row>
    <row r="17" spans="1:8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1">
        <v>0.2</v>
      </c>
      <c r="G17" s="12">
        <v>7.74</v>
      </c>
      <c r="H17" s="12">
        <f ca="1">ROUND(INDIRECT(ADDRESS(ROW()+(0), COLUMN()+(-2), 1))*INDIRECT(ADDRESS(ROW()+(0), COLUMN()+(-1), 1)), 2)</f>
        <v>1.55</v>
      </c>
    </row>
    <row r="18" spans="1:8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1">
        <v>0.009</v>
      </c>
      <c r="G18" s="12">
        <v>2.29</v>
      </c>
      <c r="H18" s="12">
        <f ca="1">ROUND(INDIRECT(ADDRESS(ROW()+(0), COLUMN()+(-2), 1))*INDIRECT(ADDRESS(ROW()+(0), COLUMN()+(-1), 1)), 2)</f>
        <v>0.02</v>
      </c>
    </row>
    <row r="19" spans="1:8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3">
        <v>0.013</v>
      </c>
      <c r="G19" s="14">
        <v>23.56</v>
      </c>
      <c r="H19" s="14">
        <f ca="1">ROUND(INDIRECT(ADDRESS(ROW()+(0), COLUMN()+(-2), 1))*INDIRECT(ADDRESS(ROW()+(0), COLUMN()+(-1), 1)), 2)</f>
        <v>0.31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41.28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1">
        <v>0.313</v>
      </c>
      <c r="G22" s="12">
        <v>5.01</v>
      </c>
      <c r="H22" s="12">
        <f ca="1">ROUND(INDIRECT(ADDRESS(ROW()+(0), COLUMN()+(-2), 1))*INDIRECT(ADDRESS(ROW()+(0), COLUMN()+(-1), 1)), 2)</f>
        <v>1.57</v>
      </c>
    </row>
    <row r="23" spans="1:8" ht="13.50" thickBot="1" customHeight="1">
      <c r="A23" s="1" t="s">
        <v>47</v>
      </c>
      <c r="B23" s="1"/>
      <c r="C23" s="1"/>
      <c r="D23" s="10" t="s">
        <v>48</v>
      </c>
      <c r="E23" s="1" t="s">
        <v>49</v>
      </c>
      <c r="F23" s="11">
        <v>0.156</v>
      </c>
      <c r="G23" s="12">
        <v>8.5</v>
      </c>
      <c r="H23" s="12">
        <f ca="1">ROUND(INDIRECT(ADDRESS(ROW()+(0), COLUMN()+(-2), 1))*INDIRECT(ADDRESS(ROW()+(0), COLUMN()+(-1), 1)), 2)</f>
        <v>1.33</v>
      </c>
    </row>
    <row r="24" spans="1:8" ht="13.50" thickBot="1" customHeight="1">
      <c r="A24" s="1" t="s">
        <v>50</v>
      </c>
      <c r="B24" s="1"/>
      <c r="C24" s="1"/>
      <c r="D24" s="10" t="s">
        <v>51</v>
      </c>
      <c r="E24" s="1" t="s">
        <v>52</v>
      </c>
      <c r="F24" s="11">
        <v>0.035</v>
      </c>
      <c r="G24" s="12">
        <v>3.52</v>
      </c>
      <c r="H24" s="12">
        <f ca="1">ROUND(INDIRECT(ADDRESS(ROW()+(0), COLUMN()+(-2), 1))*INDIRECT(ADDRESS(ROW()+(0), COLUMN()+(-1), 1)), 2)</f>
        <v>0.12</v>
      </c>
    </row>
    <row r="25" spans="1:8" ht="13.50" thickBot="1" customHeight="1">
      <c r="A25" s="1" t="s">
        <v>53</v>
      </c>
      <c r="B25" s="1"/>
      <c r="C25" s="1"/>
      <c r="D25" s="10" t="s">
        <v>54</v>
      </c>
      <c r="E25" s="1" t="s">
        <v>55</v>
      </c>
      <c r="F25" s="13">
        <v>0.001</v>
      </c>
      <c r="G25" s="14">
        <v>208.69</v>
      </c>
      <c r="H25" s="14">
        <f ca="1">ROUND(INDIRECT(ADDRESS(ROW()+(0), COLUMN()+(-2), 1))*INDIRECT(ADDRESS(ROW()+(0), COLUMN()+(-1), 1)), 2)</f>
        <v>0.21</v>
      </c>
    </row>
    <row r="26" spans="1:8" ht="13.50" thickBot="1" customHeight="1">
      <c r="A26" s="15"/>
      <c r="B26" s="15"/>
      <c r="C26" s="15"/>
      <c r="D26" s="15"/>
      <c r="E26" s="15"/>
      <c r="F26" s="9" t="s">
        <v>56</v>
      </c>
      <c r="G26" s="9"/>
      <c r="H26" s="17">
        <f ca="1">ROUND(SUM(INDIRECT(ADDRESS(ROW()+(-1), COLUMN()+(0), 1)),INDIRECT(ADDRESS(ROW()+(-2), COLUMN()+(0), 1)),INDIRECT(ADDRESS(ROW()+(-3), COLUMN()+(0), 1)),INDIRECT(ADDRESS(ROW()+(-4), COLUMN()+(0), 1))), 2)</f>
        <v>3.23</v>
      </c>
    </row>
    <row r="27" spans="1:8" ht="13.50" thickBot="1" customHeight="1">
      <c r="A27" s="15">
        <v>3</v>
      </c>
      <c r="B27" s="15"/>
      <c r="C27" s="15"/>
      <c r="D27" s="15"/>
      <c r="E27" s="18" t="s">
        <v>57</v>
      </c>
      <c r="F27" s="18"/>
      <c r="G27" s="15"/>
      <c r="H27" s="15"/>
    </row>
    <row r="28" spans="1:8" ht="13.50" thickBot="1" customHeight="1">
      <c r="A28" s="1" t="s">
        <v>58</v>
      </c>
      <c r="B28" s="1"/>
      <c r="C28" s="1"/>
      <c r="D28" s="10" t="s">
        <v>59</v>
      </c>
      <c r="E28" s="1" t="s">
        <v>60</v>
      </c>
      <c r="F28" s="11">
        <v>1.036</v>
      </c>
      <c r="G28" s="12">
        <v>11.11</v>
      </c>
      <c r="H28" s="12">
        <f ca="1">ROUND(INDIRECT(ADDRESS(ROW()+(0), COLUMN()+(-2), 1))*INDIRECT(ADDRESS(ROW()+(0), COLUMN()+(-1), 1)), 2)</f>
        <v>11.51</v>
      </c>
    </row>
    <row r="29" spans="1:8" ht="13.50" thickBot="1" customHeight="1">
      <c r="A29" s="1" t="s">
        <v>61</v>
      </c>
      <c r="B29" s="1"/>
      <c r="C29" s="1"/>
      <c r="D29" s="10" t="s">
        <v>62</v>
      </c>
      <c r="E29" s="1" t="s">
        <v>63</v>
      </c>
      <c r="F29" s="13">
        <v>1.036</v>
      </c>
      <c r="G29" s="14">
        <v>6.85</v>
      </c>
      <c r="H29" s="14">
        <f ca="1">ROUND(INDIRECT(ADDRESS(ROW()+(0), COLUMN()+(-2), 1))*INDIRECT(ADDRESS(ROW()+(0), COLUMN()+(-1), 1)), 2)</f>
        <v>7.1</v>
      </c>
    </row>
    <row r="30" spans="1:8" ht="13.50" thickBot="1" customHeight="1">
      <c r="A30" s="15"/>
      <c r="B30" s="15"/>
      <c r="C30" s="15"/>
      <c r="D30" s="15"/>
      <c r="E30" s="15"/>
      <c r="F30" s="9" t="s">
        <v>64</v>
      </c>
      <c r="G30" s="9"/>
      <c r="H30" s="17">
        <f ca="1">ROUND(SUM(INDIRECT(ADDRESS(ROW()+(-1), COLUMN()+(0), 1)),INDIRECT(ADDRESS(ROW()+(-2), COLUMN()+(0), 1))), 2)</f>
        <v>18.61</v>
      </c>
    </row>
    <row r="31" spans="1:8" ht="13.50" thickBot="1" customHeight="1">
      <c r="A31" s="15">
        <v>4</v>
      </c>
      <c r="B31" s="15"/>
      <c r="C31" s="15"/>
      <c r="D31" s="15"/>
      <c r="E31" s="18" t="s">
        <v>65</v>
      </c>
      <c r="F31" s="18"/>
      <c r="G31" s="15"/>
      <c r="H31" s="15"/>
    </row>
    <row r="32" spans="1:8" ht="13.50" thickBot="1" customHeight="1">
      <c r="A32" s="19"/>
      <c r="B32" s="19"/>
      <c r="C32" s="19"/>
      <c r="D32" s="20" t="s">
        <v>66</v>
      </c>
      <c r="E32" s="19" t="s">
        <v>67</v>
      </c>
      <c r="F32" s="13">
        <v>2</v>
      </c>
      <c r="G32" s="14">
        <f ca="1">ROUND(SUM(INDIRECT(ADDRESS(ROW()+(-2), COLUMN()+(1), 1)),INDIRECT(ADDRESS(ROW()+(-6), COLUMN()+(1), 1)),INDIRECT(ADDRESS(ROW()+(-12), COLUMN()+(1), 1))), 2)</f>
        <v>63.12</v>
      </c>
      <c r="H32" s="14">
        <f ca="1">ROUND(INDIRECT(ADDRESS(ROW()+(0), COLUMN()+(-2), 1))*INDIRECT(ADDRESS(ROW()+(0), COLUMN()+(-1), 1))/100, 2)</f>
        <v>1.26</v>
      </c>
    </row>
    <row r="33" spans="1:8" ht="13.50" thickBot="1" customHeight="1">
      <c r="A33" s="21" t="s">
        <v>68</v>
      </c>
      <c r="B33" s="21"/>
      <c r="C33" s="21"/>
      <c r="D33" s="22"/>
      <c r="E33" s="23"/>
      <c r="F33" s="24" t="s">
        <v>69</v>
      </c>
      <c r="G33" s="25"/>
      <c r="H33" s="26">
        <f ca="1">ROUND(SUM(INDIRECT(ADDRESS(ROW()+(-1), COLUMN()+(0), 1)),INDIRECT(ADDRESS(ROW()+(-3), COLUMN()+(0), 1)),INDIRECT(ADDRESS(ROW()+(-7), COLUMN()+(0), 1)),INDIRECT(ADDRESS(ROW()+(-13), COLUMN()+(0), 1))), 2)</f>
        <v>64.38</v>
      </c>
    </row>
  </sheetData>
  <mergeCells count="3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A24:C24"/>
    <mergeCell ref="A25:C25"/>
    <mergeCell ref="A26:C26"/>
    <mergeCell ref="F26:G26"/>
    <mergeCell ref="A27:C27"/>
    <mergeCell ref="E27:F27"/>
    <mergeCell ref="A28:C28"/>
    <mergeCell ref="A29:C29"/>
    <mergeCell ref="A30:C30"/>
    <mergeCell ref="F30:G30"/>
    <mergeCell ref="A31:C31"/>
    <mergeCell ref="E31:F31"/>
    <mergeCell ref="A32:C32"/>
    <mergeCell ref="A33:E33"/>
    <mergeCell ref="F33:G33"/>
  </mergeCells>
  <pageMargins left="0.147638" right="0.147638" top="0.206693" bottom="0.206693" header="0.0" footer="0.0"/>
  <pageSetup paperSize="9" orientation="portrait"/>
  <rowBreaks count="0" manualBreakCount="0">
    </rowBreaks>
</worksheet>
</file>