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<sst xmlns="http://schemas.openxmlformats.org/spreadsheetml/2006/main" count="52" uniqueCount="52">
  <si>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</si>
  <si>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CCP010</t>
  </si>
  <si>
    <t xml:space="preserve">m²</t>
  </si>
  <si>
    <t xml:space="preserve">Muro pantalla de hormigón armado, sin lodos.</t>
  </si>
  <si>
    <r>
      <rPr>
        <sz val="8.25"/>
        <color rgb="FF000000"/>
        <rFont val="Arial"/>
        <family val="2"/>
      </rPr>
      <t xml:space="preserve">Muro pantalla de hormigón armado "PANTALLAX", de 40 cm de espesor y hasta 16 m de profundidad, o hasta encontrar roca o capas duras de terreno, realizado por bataches de hasta 2,65 m de longitud, excavados en terreno cohesivo estable sin rechazo en el SPT, sin uso de lodos tixotrópicos; realizado con hormigón f'c=210 kg/cm² (21 MPa), clase de exposición F0 S0 P0 C0, tamaño máximo del agregado 12,5 mm, consistencia fluida, premezclado en planta, y vaciado desde camión, con vaciado continuo a través de tubo Tremie, y acero Grado 60 (fy=4200 kg/cm²), con una cuantía aproximada de 30 kg/m². Incluso alambre de atar y separadores. El precio incluye el figurado del acero (corte y doblado) en el taller de fabricación, en obra y el armado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</si>
  <si>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</si>
  <si>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</si>
  <si>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</si>
  <si>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</si>
  <si>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</si>
  <si>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</si>
  <si>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</si>
  <si>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mt07aco020j</t>
  </si>
  <si>
    <t xml:space="preserve">Ud</t>
  </si>
  <si>
    <t xml:space="preserve">Separador homologado para muros pantalla.</t>
  </si>
  <si>
    <t xml:space="preserve">mt07aco060d</t>
  </si>
  <si>
    <t xml:space="preserve">kg</t>
  </si>
  <si>
    <t xml:space="preserve">Acero en barras corrugadas, Grado 60 (fy=4200 kg/cm²), de varios diámetros, según NTE-INEN-2167 y ASTM A 706.</t>
  </si>
  <si>
    <t xml:space="preserve">mt08var050</t>
  </si>
  <si>
    <t xml:space="preserve">kg</t>
  </si>
  <si>
    <t xml:space="preserve">Alambre galvanizado para atar, de 1,30 mm de diámetro.</t>
  </si>
  <si>
    <t xml:space="preserve">mt10haf050aba</t>
  </si>
  <si>
    <t xml:space="preserve">m³</t>
  </si>
  <si>
    <t xml:space="preserve">Hormigón f'c=210 kg/cm² (21 MPa), clase de exposición F0 S0 P0 C0, tamaño máximo del agregado 12,5 mm, consistencia fluida, premezclado en planta, según NEC-11 y ACI 318.</t>
  </si>
  <si>
    <t xml:space="preserve">Subtotal materiales:</t>
  </si>
  <si>
    <t xml:space="preserve">Equipo y maquinaria</t>
  </si>
  <si>
    <t xml:space="preserve">mq03pae060sg</t>
  </si>
  <si>
    <t xml:space="preserve">h</t>
  </si>
  <si>
    <t xml:space="preserve">Equipo y maquinaria para excavación de muro pantalla de 40 cm de espesor y hasta 16 m de profundidad, excavación sin uso de lodos tixotrópicos, en terreno cohesivo estable sin rechazo en el SPT, realizada por bataches de 2,65 m de longitud.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</si>
  <si>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</si>
  <si>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</si>
  <si>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</si>
  <si>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</si>
  <si>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</si>
  <si>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mo043</t>
  </si>
  <si>
    <t xml:space="preserve">h</t>
  </si>
  <si>
    <t xml:space="preserve">Fierrero.</t>
  </si>
  <si>
    <t xml:space="preserve">mo090</t>
  </si>
  <si>
    <t xml:space="preserve">h</t>
  </si>
  <si>
    <t xml:space="preserve">Ayudante fierrero.</t>
  </si>
  <si>
    <t xml:space="preserve">mo045</t>
  </si>
  <si>
    <t xml:space="preserve">h</t>
  </si>
  <si>
    <t xml:space="preserve">Maestro de estructura mayor, en el proceso de hormigonado.</t>
  </si>
  <si>
    <t xml:space="preserve">mo092</t>
  </si>
  <si>
    <t xml:space="preserve">h</t>
  </si>
  <si>
    <t xml:space="preserve">Ayudante estructurista, en el proceso de hormigonado.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</si>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</sst>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14" customWidth="1"/>
    <col min="4" max="4" width="68.85" customWidth="1"/>
    <col min="5" max="5" width="14.45" customWidth="1"/>
    <col min="6" max="6" width="14.45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0.12</v>
      </c>
      <c r="G10" s="12">
        <f ca="1">ROUND(INDIRECT(ADDRESS(ROW()+(0), COLUMN()+(-2), 1))*INDIRECT(ADDRESS(ROW()+(0), COLUMN()+(-1), 1)), 2)</f>
        <v>0.24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31.5</v>
      </c>
      <c r="F11" s="12">
        <v>1.45</v>
      </c>
      <c r="G11" s="12">
        <f ca="1">ROUND(INDIRECT(ADDRESS(ROW()+(0), COLUMN()+(-2), 1))*INDIRECT(ADDRESS(ROW()+(0), COLUMN()+(-1), 1)), 2)</f>
        <v>45.68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0.33</v>
      </c>
      <c r="F12" s="12">
        <v>1.84</v>
      </c>
      <c r="G12" s="12">
        <f ca="1">ROUND(INDIRECT(ADDRESS(ROW()+(0), COLUMN()+(-2), 1))*INDIRECT(ADDRESS(ROW()+(0), COLUMN()+(-1), 1)), 2)</f>
        <v>0.61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0.506</v>
      </c>
      <c r="F13" s="14">
        <v>104.05</v>
      </c>
      <c r="G13" s="14">
        <f ca="1">ROUND(INDIRECT(ADDRESS(ROW()+(0), COLUMN()+(-2), 1))*INDIRECT(ADDRESS(ROW()+(0), COLUMN()+(-1), 1)), 2)</f>
        <v>52.65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99.18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45.00" thickBot="1" customHeight="1">
      <c r="A16" s="1" t="s">
        <v>26</v>
      </c>
      <c r="B16" s="1"/>
      <c r="C16" s="10" t="s">
        <v>27</v>
      </c>
      <c r="D16" s="1" t="s">
        <v>28</v>
      </c>
      <c r="E16" s="11">
        <v>0.3</v>
      </c>
      <c r="F16" s="12">
        <v>45.42</v>
      </c>
      <c r="G16" s="12">
        <f ca="1">ROUND(INDIRECT(ADDRESS(ROW()+(0), COLUMN()+(-2), 1))*INDIRECT(ADDRESS(ROW()+(0), COLUMN()+(-1), 1)), 2)</f>
        <v>13.63</v>
      </c>
    </row>
    <row r="17" spans="1:7" ht="24.00" thickBot="1" customHeight="1">
      <c r="A17" s="1" t="s">
        <v>29</v>
      </c>
      <c r="B17" s="1"/>
      <c r="C17" s="10" t="s">
        <v>30</v>
      </c>
      <c r="D17" s="1" t="s">
        <v>31</v>
      </c>
      <c r="E17" s="13">
        <v>0.1</v>
      </c>
      <c r="F17" s="14">
        <v>82.25</v>
      </c>
      <c r="G17" s="14">
        <f ca="1">ROUND(INDIRECT(ADDRESS(ROW()+(0), COLUMN()+(-2), 1))*INDIRECT(ADDRESS(ROW()+(0), COLUMN()+(-1), 1)), 2)</f>
        <v>8.23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21.86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0.269</v>
      </c>
      <c r="F20" s="12">
        <v>11.55</v>
      </c>
      <c r="G20" s="12">
        <f ca="1">ROUND(INDIRECT(ADDRESS(ROW()+(0), COLUMN()+(-2), 1))*INDIRECT(ADDRESS(ROW()+(0), COLUMN()+(-1), 1)), 2)</f>
        <v>3.11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0.37</v>
      </c>
      <c r="F21" s="12">
        <v>7.41</v>
      </c>
      <c r="G21" s="12">
        <f ca="1">ROUND(INDIRECT(ADDRESS(ROW()+(0), COLUMN()+(-2), 1))*INDIRECT(ADDRESS(ROW()+(0), COLUMN()+(-1), 1)), 2)</f>
        <v>2.74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0.113</v>
      </c>
      <c r="F22" s="12">
        <v>11.55</v>
      </c>
      <c r="G22" s="12">
        <f ca="1">ROUND(INDIRECT(ADDRESS(ROW()+(0), COLUMN()+(-2), 1))*INDIRECT(ADDRESS(ROW()+(0), COLUMN()+(-1), 1)), 2)</f>
        <v>1.31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0.454</v>
      </c>
      <c r="F23" s="14">
        <v>7.41</v>
      </c>
      <c r="G23" s="14">
        <f ca="1">ROUND(INDIRECT(ADDRESS(ROW()+(0), COLUMN()+(-2), 1))*INDIRECT(ADDRESS(ROW()+(0), COLUMN()+(-1), 1)), 2)</f>
        <v>3.36</v>
      </c>
    </row>
    <row r="24" spans="1:7" ht="13.50" thickBot="1" customHeight="1">
      <c r="A24" s="15"/>
      <c r="B24" s="15"/>
      <c r="C24" s="15"/>
      <c r="D24" s="15"/>
      <c r="E24" s="9" t="s">
        <v>46</v>
      </c>
      <c r="F24" s="9"/>
      <c r="G24" s="17">
        <f ca="1">ROUND(SUM(INDIRECT(ADDRESS(ROW()+(-1), COLUMN()+(0), 1)),INDIRECT(ADDRESS(ROW()+(-2), COLUMN()+(0), 1)),INDIRECT(ADDRESS(ROW()+(-3), COLUMN()+(0), 1)),INDIRECT(ADDRESS(ROW()+(-4), COLUMN()+(0), 1))), 2)</f>
        <v>10.52</v>
      </c>
    </row>
    <row r="25" spans="1:7" ht="13.50" thickBot="1" customHeight="1">
      <c r="A25" s="15">
        <v>4</v>
      </c>
      <c r="B25" s="15"/>
      <c r="C25" s="15"/>
      <c r="D25" s="18" t="s">
        <v>47</v>
      </c>
      <c r="E25" s="18"/>
      <c r="F25" s="15"/>
      <c r="G25" s="15"/>
    </row>
    <row r="26" spans="1:7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4">
        <f ca="1">ROUND(SUM(INDIRECT(ADDRESS(ROW()+(-2), COLUMN()+(1), 1)),INDIRECT(ADDRESS(ROW()+(-8), COLUMN()+(1), 1)),INDIRECT(ADDRESS(ROW()+(-12), COLUMN()+(1), 1))), 2)</f>
        <v>131.56</v>
      </c>
      <c r="G26" s="14">
        <f ca="1">ROUND(INDIRECT(ADDRESS(ROW()+(0), COLUMN()+(-2), 1))*INDIRECT(ADDRESS(ROW()+(0), COLUMN()+(-1), 1))/100, 2)</f>
        <v>2.63</v>
      </c>
    </row>
    <row r="27" spans="1:7" ht="13.50" thickBot="1" customHeight="1">
      <c r="A27" s="21" t="s">
        <v>50</v>
      </c>
      <c r="B27" s="21"/>
      <c r="C27" s="22"/>
      <c r="D27" s="23"/>
      <c r="E27" s="24" t="s">
        <v>51</v>
      </c>
      <c r="F27" s="25"/>
      <c r="G27" s="26">
        <f ca="1">ROUND(SUM(INDIRECT(ADDRESS(ROW()+(-1), COLUMN()+(0), 1)),INDIRECT(ADDRESS(ROW()+(-3), COLUMN()+(0), 1)),INDIRECT(ADDRESS(ROW()+(-9), COLUMN()+(0), 1)),INDIRECT(ADDRESS(ROW()+(-13), COLUMN()+(0), 1))), 2)</f>
        <v>134.19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