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<sst xmlns="http://schemas.openxmlformats.org/spreadsheetml/2006/main" count="46" uniqueCount="46">
  <si>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</si>
  <si>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</si>
  <si>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</si>
  <si>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</si>
  <si>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solera de 30 cm de espesor de hormigón armado f'c=280 kg/cm² (28 MPa), clase de exposición F0 S1 P1 C1, tamaño máximo del agregado 19 mm, consistencia blanda, encastre del cuerpo del colector 10 cm en dicha solera, ligeramente armada con malla electrosoldada 20x20 cm y Ø 8-8 mm y losa alrededor de la boca del cono de 150x150 cm y 20 cm de espesor de hormigón simple f'c=310 kg/cm² (31 MPa), clase de exposición F0 S2 P1 C0, tamaño máximo del agregado 19 mm, consistencia blanda, con cierre de tapa circular y marco de fundición carga de rotura 125 kN, instalado en aceras, zonas peatonales o estacionamientos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</si>
  <si>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</si>
  <si>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</si>
  <si>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</si>
  <si>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</si>
  <si>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</si>
  <si>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</si>
  <si>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</si>
  <si>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mt10haf050bFi</t>
  </si>
  <si>
    <t xml:space="preserve">m³</t>
  </si>
  <si>
    <t xml:space="preserve">Hormigón f'c=280 kg/cm² (28 MPa), clase de exposición F0 S1 P1 C1, tamaño máximo del agregado 19 mm, consistencia blanda, premezclado en planta, según NEC-11 y ACI 318.</t>
  </si>
  <si>
    <t xml:space="preserve">mt07ame040L</t>
  </si>
  <si>
    <t xml:space="preserve">m²</t>
  </si>
  <si>
    <t xml:space="preserve">Malla electrosoldada con alambres longitudinales y transversales de 8 mm de diámetro espaciados 20x20 cm, según NTE-INEN-2209 y ASTM A 497.</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</si>
  <si>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</si>
  <si>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</si>
  <si>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t>
  </si>
  <si>
    <t xml:space="preserve">mt10hmf050cpe</t>
  </si>
  <si>
    <t xml:space="preserve">m³</t>
  </si>
  <si>
    <t xml:space="preserve">Hormigón simple f'c=310 kg/cm² (31 MPa), clase de exposición F0 S2 P1 C0, tamaño máximo del agregado 19 mm, consistencia blanda, premezclado en planta, según NEC-11 y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</si>
  <si>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</si>
  <si>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</si>
  <si>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</si>
  <si>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</si>
  <si>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</si>
  <si>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</si>
  <si>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</si>
  <si>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</si>
  <si>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</si>
  <si>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</si>
  <si>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</si>
  <si>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</si>
  <si>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</si>
  <si>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</si>
  <si>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</si>
  <si>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</si>
  <si>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</si>
  <si>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</si>
  <si>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</si>
  <si>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</si>
  <si>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$ 64,24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</si>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</sst>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5.96" customWidth="1"/>
    <col min="5" max="5" width="13.43" customWidth="1"/>
    <col min="6" max="6" width="15.4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105.69</v>
      </c>
      <c r="G10" s="12">
        <f ca="1">ROUND(INDIRECT(ADDRESS(ROW()+(0), COLUMN()+(-2), 1))*INDIRECT(ADDRESS(ROW()+(0), COLUMN()+(-1), 1)), 2)</f>
        <v>42.06</v>
      </c>
    </row>
    <row r="11" spans="1:7" ht="24.00" thickBot="1" customHeight="1">
      <c r="A11" s="1" t="s">
        <v>15</v>
      </c>
      <c r="B11" s="1"/>
      <c r="C11" s="10" t="s">
        <v>16</v>
      </c>
      <c r="D11" s="1" t="s">
        <v>17</v>
      </c>
      <c r="E11" s="11">
        <v>1.327</v>
      </c>
      <c r="F11" s="12">
        <v>5.54</v>
      </c>
      <c r="G11" s="12">
        <f ca="1">ROUND(INDIRECT(ADDRESS(ROW()+(0), COLUMN()+(-2), 1))*INDIRECT(ADDRESS(ROW()+(0), COLUMN()+(-1), 1)), 2)</f>
        <v>7.35</v>
      </c>
    </row>
    <row r="12" spans="1:7" ht="55.50" thickBot="1" customHeight="1">
      <c r="A12" s="1" t="s">
        <v>18</v>
      </c>
      <c r="B12" s="1"/>
      <c r="C12" s="10" t="s">
        <v>19</v>
      </c>
      <c r="D12" s="1" t="s">
        <v>20</v>
      </c>
      <c r="E12" s="11">
        <v>1</v>
      </c>
      <c r="F12" s="12">
        <v>1049.01</v>
      </c>
      <c r="G12" s="12">
        <f ca="1">ROUND(INDIRECT(ADDRESS(ROW()+(0), COLUMN()+(-2), 1))*INDIRECT(ADDRESS(ROW()+(0), COLUMN()+(-1), 1)), 2)</f>
        <v>1049.01</v>
      </c>
    </row>
    <row r="13" spans="1:7" ht="34.50" thickBot="1" customHeight="1">
      <c r="A13" s="1" t="s">
        <v>21</v>
      </c>
      <c r="B13" s="1"/>
      <c r="C13" s="10" t="s">
        <v>22</v>
      </c>
      <c r="D13" s="1" t="s">
        <v>23</v>
      </c>
      <c r="E13" s="11">
        <v>0.349</v>
      </c>
      <c r="F13" s="12">
        <v>108.53</v>
      </c>
      <c r="G13" s="12">
        <f ca="1">ROUND(INDIRECT(ADDRESS(ROW()+(0), COLUMN()+(-2), 1))*INDIRECT(ADDRESS(ROW()+(0), COLUMN()+(-1), 1)), 2)</f>
        <v>37.88</v>
      </c>
    </row>
    <row r="14" spans="1:7" ht="34.50" thickBot="1" customHeight="1">
      <c r="A14" s="1" t="s">
        <v>24</v>
      </c>
      <c r="B14" s="1"/>
      <c r="C14" s="10" t="s">
        <v>25</v>
      </c>
      <c r="D14" s="1" t="s">
        <v>26</v>
      </c>
      <c r="E14" s="13">
        <v>1</v>
      </c>
      <c r="F14" s="14">
        <v>81.25</v>
      </c>
      <c r="G14" s="14">
        <f ca="1">ROUND(INDIRECT(ADDRESS(ROW()+(0), COLUMN()+(-2), 1))*INDIRECT(ADDRESS(ROW()+(0), COLUMN()+(-1), 1)), 2)</f>
        <v>81.25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1217.55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60.71</v>
      </c>
      <c r="G17" s="14">
        <f ca="1">ROUND(INDIRECT(ADDRESS(ROW()+(0), COLUMN()+(-2), 1))*INDIRECT(ADDRESS(ROW()+(0), COLUMN()+(-1), 1)), 2)</f>
        <v>13.54</v>
      </c>
    </row>
    <row r="18" spans="1:7" ht="13.50" thickBot="1" customHeight="1">
      <c r="A18" s="15"/>
      <c r="B18" s="15"/>
      <c r="C18" s="15"/>
      <c r="D18" s="15"/>
      <c r="E18" s="9" t="s">
        <v>32</v>
      </c>
      <c r="F18" s="9"/>
      <c r="G18" s="17">
        <f ca="1">ROUND(SUM(INDIRECT(ADDRESS(ROW()+(-1), COLUMN()+(0), 1))), 2)</f>
        <v>13.54</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1.945</v>
      </c>
      <c r="F20" s="12">
        <v>11.11</v>
      </c>
      <c r="G20" s="12">
        <f ca="1">ROUND(INDIRECT(ADDRESS(ROW()+(0), COLUMN()+(-2), 1))*INDIRECT(ADDRESS(ROW()+(0), COLUMN()+(-1), 1)), 2)</f>
        <v>21.61</v>
      </c>
    </row>
    <row r="21" spans="1:7" ht="13.50" thickBot="1" customHeight="1">
      <c r="A21" s="1" t="s">
        <v>37</v>
      </c>
      <c r="B21" s="1"/>
      <c r="C21" s="10" t="s">
        <v>38</v>
      </c>
      <c r="D21" s="1" t="s">
        <v>39</v>
      </c>
      <c r="E21" s="13">
        <v>0.973</v>
      </c>
      <c r="F21" s="14">
        <v>7.12</v>
      </c>
      <c r="G21" s="14">
        <f ca="1">ROUND(INDIRECT(ADDRESS(ROW()+(0), COLUMN()+(-2), 1))*INDIRECT(ADDRESS(ROW()+(0), COLUMN()+(-1), 1)), 2)</f>
        <v>6.93</v>
      </c>
    </row>
    <row r="22" spans="1:7" ht="13.50" thickBot="1" customHeight="1">
      <c r="A22" s="15"/>
      <c r="B22" s="15"/>
      <c r="C22" s="15"/>
      <c r="D22" s="15"/>
      <c r="E22" s="9" t="s">
        <v>40</v>
      </c>
      <c r="F22" s="9"/>
      <c r="G22" s="17">
        <f ca="1">ROUND(SUM(INDIRECT(ADDRESS(ROW()+(-1), COLUMN()+(0), 1)),INDIRECT(ADDRESS(ROW()+(-2), COLUMN()+(0), 1))), 2)</f>
        <v>28.54</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1259.63</v>
      </c>
      <c r="G24" s="14">
        <f ca="1">ROUND(INDIRECT(ADDRESS(ROW()+(0), COLUMN()+(-2), 1))*INDIRECT(ADDRESS(ROW()+(0), COLUMN()+(-1), 1))/100, 2)</f>
        <v>25.19</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1284.82</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