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<sst xmlns="http://schemas.openxmlformats.org/spreadsheetml/2006/main" count="103" uniqueCount="103">
  <si>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</si>
  <si>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EHR015</t>
  </si>
  <si>
    <t xml:space="preserve">m²</t>
  </si>
  <si>
    <t xml:space="preserve">Losa nervada con casetón recuperable.</t>
  </si>
  <si>
    <r>
      <rPr>
        <sz val="8.25"/>
        <color rgb="FF000000"/>
        <rFont val="Arial"/>
        <family val="2"/>
      </rPr>
      <t xml:space="preserve">Losa nervada de hormigón armado con casetón recuperable, horizontal, con 15% de zonas macizas, con altura libre de planta de hasta 3 m, canto total 30 = 25+5 cm, realizado con hormigón f'c=210 kg/cm² (21 MPa), clase de exposición F0 S0 P0 C0, tamaño máximo del agregado 12,5 mm, consistencia blanda, preparado en obra, y vaciado con medios manuales, volumen 0,18 m³/m², y acero Grado 60 (fy=4200 kg/cm²) en zona de ábacos, nervios y vigas de borde, cuantía 19 kg/m²; nervios de hormigón en sitio de 12 cm de espesor, intereje 70 cm; casetón recuperable de PVC, 64x70x25 cm; capa de compresión de 5 cm de espesor, con armadura de reparto formada por malla electrosoldada 15x15 cm y Ø 3,5-3,5 mm; montaje y desmontaje de sistema de encofrado continuo, con acabado visto con textura lisa, formado por: superficie encofrante de tableros de madera tratada, reforzados con varillas y perfiles, amortizables en 20 usos; estructura soporte horizontal de sopandas metálicas y accesorios de montaje, amortizables en 150 usos y estructura soporte vertical de puntales metálicos, amortizables en 150 usos, en zonas macizas y montaje y desmontaje de sistema de encofrado continuo, formado por: superficie encofrante de casetones recuperables; estructura soporte horizontal de portasopandas y guías metálicas y accesorios de montaje, amortizables en 150 usos y estructura soporte vertical de puntales metálicos, amortizables en 150 usos, en zonas aligeradas. Incluso alambre de atar, separadores, líquido desencofrante MasterFinish RL 211 "MBCC de Sika", para evitar la adherencia del hormigón al encofrado y agente filmógeno MasterKure 220 WB "MBCC de Sika", para el curado de hormigones y morteros. El precio incluye el figurado del acero (corte y doblado) en el taller de fabricación, en obra y el armado en el lugar definitivo de su colocación en obra, pero no incluye las columnas.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</si>
  <si>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</si>
  <si>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</si>
  <si>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</si>
  <si>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</si>
  <si>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</si>
  <si>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</si>
  <si>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</si>
  <si>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mt08eft035a</t>
  </si>
  <si>
    <t xml:space="preserve">m²</t>
  </si>
  <si>
    <t xml:space="preserve">Tablero de madera tratada, de 30 mm de espesor, reforzado con varillas y perfiles, para encofrado de losa nervada con casetón recuperable, para dejar un acabado visto del hormigón.</t>
  </si>
  <si>
    <t xml:space="preserve">mt08eva030</t>
  </si>
  <si>
    <t xml:space="preserve">m²</t>
  </si>
  <si>
    <t xml:space="preserve">Estructura soporte para encofrado recuperable, compuesta de: sopandas metálicas y accesorios de montaje.</t>
  </si>
  <si>
    <t xml:space="preserve">mt08eva035</t>
  </si>
  <si>
    <t xml:space="preserve">m²</t>
  </si>
  <si>
    <t xml:space="preserve">Estructura soporte para encofrado de casetones recuperables, compuesta de: portasopandas y guías metálicas y accesorios de montaje.</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</si>
  <si>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</si>
  <si>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</si>
  <si>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</si>
  <si>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</si>
  <si>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</si>
  <si>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</si>
  <si>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</si>
  <si>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</si>
  <si>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</si>
  <si>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</si>
  <si>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</si>
  <si>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"MBCC de Sika", para hormigones con acabado visto.</t>
  </si>
  <si>
    <t xml:space="preserve">mt07cre010b</t>
  </si>
  <si>
    <t xml:space="preserve">Ud</t>
  </si>
  <si>
    <t xml:space="preserve">Casetón recuperable de PVC, 64x70x25 cm. Incluso piezas especiales.</t>
  </si>
  <si>
    <t xml:space="preserve">mt07aco020g</t>
  </si>
  <si>
    <t xml:space="preserve">Ud</t>
  </si>
  <si>
    <t xml:space="preserve">Separador homologado para losas nervadas.</t>
  </si>
  <si>
    <t xml:space="preserve">mt07aco060d</t>
  </si>
  <si>
    <t xml:space="preserve">kg</t>
  </si>
  <si>
    <t xml:space="preserve">Acero en barras corrugadas, Grado 60 (fy=4200 kg/cm²), de varios diámetros, según NTE-INEN-2167 y ASTM A 706.</t>
  </si>
  <si>
    <t xml:space="preserve">mt08var050</t>
  </si>
  <si>
    <t xml:space="preserve">kg</t>
  </si>
  <si>
    <t xml:space="preserve">Alambre galvanizado para atar, de 1,30 mm de diámetro.</t>
  </si>
  <si>
    <t xml:space="preserve">mt07ame040b</t>
  </si>
  <si>
    <t xml:space="preserve">m²</t>
  </si>
  <si>
    <t xml:space="preserve">Malla electrosoldada con alambres longitudinales y transversales de 3,5 mm de diámetro espaciados 15x15 cm, según NTE-INEN-2209 y ASTM A 497.</t>
  </si>
  <si>
    <t xml:space="preserve">mt08aaa010a</t>
  </si>
  <si>
    <t xml:space="preserve">m³</t>
  </si>
  <si>
    <t xml:space="preserve">Agua.</t>
  </si>
  <si>
    <t xml:space="preserve">mt01arg000c</t>
  </si>
  <si>
    <t xml:space="preserve">m³</t>
  </si>
  <si>
    <t xml:space="preserve">Arena cribada.</t>
  </si>
  <si>
    <t xml:space="preserve">mt01arg001ce</t>
  </si>
  <si>
    <t xml:space="preserve">m³</t>
  </si>
  <si>
    <t xml:space="preserve">Agregado grueso homogeneizado, de tamaño máximo 12,5 mm.</t>
  </si>
  <si>
    <t xml:space="preserve">mt08cem000c</t>
  </si>
  <si>
    <t xml:space="preserve">kg</t>
  </si>
  <si>
    <t xml:space="preserve">Cemento gris en sacos.</t>
  </si>
  <si>
    <t xml:space="preserve">mt08adt030</t>
  </si>
  <si>
    <t xml:space="preserve">l</t>
  </si>
  <si>
    <t xml:space="preserve">Aditivo plastificante para la reducción del agua de amasado del hormigón.</t>
  </si>
  <si>
    <t xml:space="preserve">mt08cur010g</t>
  </si>
  <si>
    <t xml:space="preserve">l</t>
  </si>
  <si>
    <t xml:space="preserve">Agente filmógeno MasterKure 220 WB "MBCC de Sika", para el curado de hormigones y morteros, con acabado visto.</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</si>
  <si>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</si>
  <si>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</si>
  <si>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</si>
  <si>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</si>
  <si>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</si>
  <si>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</si>
  <si>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</si>
  <si>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mo044</t>
  </si>
  <si>
    <t xml:space="preserve">h</t>
  </si>
  <si>
    <t xml:space="preserve">Encofrador.</t>
  </si>
  <si>
    <t xml:space="preserve">mo091</t>
  </si>
  <si>
    <t xml:space="preserve">h</t>
  </si>
  <si>
    <t xml:space="preserve">Ayudante encofrador.</t>
  </si>
  <si>
    <t xml:space="preserve">mo043</t>
  </si>
  <si>
    <t xml:space="preserve">h</t>
  </si>
  <si>
    <t xml:space="preserve">Fierrero.</t>
  </si>
  <si>
    <t xml:space="preserve">mo090</t>
  </si>
  <si>
    <t xml:space="preserve">h</t>
  </si>
  <si>
    <t xml:space="preserve">Ayudante fierrero.</t>
  </si>
  <si>
    <t xml:space="preserve">mo113</t>
  </si>
  <si>
    <t xml:space="preserve">h</t>
  </si>
  <si>
    <t xml:space="preserve">Peón de albañil.</t>
  </si>
  <si>
    <t xml:space="preserve">mo112</t>
  </si>
  <si>
    <t xml:space="preserve">h</t>
  </si>
  <si>
    <t xml:space="preserve">Peón especializado.</t>
  </si>
  <si>
    <t xml:space="preserve">mo045</t>
  </si>
  <si>
    <t xml:space="preserve">h</t>
  </si>
  <si>
    <t xml:space="preserve">Maestro de estructura mayor, en el proceso de hormigonado.</t>
  </si>
  <si>
    <t xml:space="preserve">mo092</t>
  </si>
  <si>
    <t xml:space="preserve">h</t>
  </si>
  <si>
    <t xml:space="preserve">Ayudante estructurista, en el proceso de hormigonado.</t>
  </si>
  <si>
    <t xml:space="preserve">Subtotal mano de obra:</t>
  </si>
  <si>
    <t xml:space="preserve">Herramienta menor</t>
  </si>
  <si>
    <t xml:space="preserve">%</t>
  </si>
  <si>
    <t xml:space="preserve">Herramienta menor</t>
  </si>
  <si>
    <t xml:space="preserve">Coste de mantenimiento decenal: $ 4,01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</si>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</sst>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6.63" customWidth="1"/>
    <col min="5" max="5" width="69.87" customWidth="1"/>
    <col min="6" max="6" width="14.45" customWidth="1"/>
    <col min="7" max="7" width="14.4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50.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0.008</v>
      </c>
      <c r="G10" s="12">
        <v>75.44</v>
      </c>
      <c r="H10" s="12">
        <f ca="1">ROUND(INDIRECT(ADDRESS(ROW()+(0), COLUMN()+(-2), 1))*INDIRECT(ADDRESS(ROW()+(0), COLUMN()+(-1), 1)), 2)</f>
        <v>0.6</v>
      </c>
    </row>
    <row r="11" spans="1:8" ht="24.00" thickBot="1" customHeight="1">
      <c r="A11" s="1" t="s">
        <v>15</v>
      </c>
      <c r="B11" s="1"/>
      <c r="C11" s="10" t="s">
        <v>16</v>
      </c>
      <c r="D11" s="10"/>
      <c r="E11" s="1" t="s">
        <v>17</v>
      </c>
      <c r="F11" s="11">
        <v>0.001</v>
      </c>
      <c r="G11" s="12">
        <v>124.31</v>
      </c>
      <c r="H11" s="12">
        <f ca="1">ROUND(INDIRECT(ADDRESS(ROW()+(0), COLUMN()+(-2), 1))*INDIRECT(ADDRESS(ROW()+(0), COLUMN()+(-1), 1)), 2)</f>
        <v>0.12</v>
      </c>
    </row>
    <row r="12" spans="1:8" ht="24.00" thickBot="1" customHeight="1">
      <c r="A12" s="1" t="s">
        <v>18</v>
      </c>
      <c r="B12" s="1"/>
      <c r="C12" s="10" t="s">
        <v>19</v>
      </c>
      <c r="D12" s="10"/>
      <c r="E12" s="1" t="s">
        <v>20</v>
      </c>
      <c r="F12" s="11">
        <v>0.006</v>
      </c>
      <c r="G12" s="12">
        <v>138.94</v>
      </c>
      <c r="H12" s="12">
        <f ca="1">ROUND(INDIRECT(ADDRESS(ROW()+(0), COLUMN()+(-2), 1))*INDIRECT(ADDRESS(ROW()+(0), COLUMN()+(-1), 1)), 2)</f>
        <v>0.83</v>
      </c>
    </row>
    <row r="13" spans="1:8" ht="13.50" thickBot="1" customHeight="1">
      <c r="A13" s="1" t="s">
        <v>21</v>
      </c>
      <c r="B13" s="1"/>
      <c r="C13" s="10" t="s">
        <v>22</v>
      </c>
      <c r="D13" s="10"/>
      <c r="E13" s="1" t="s">
        <v>23</v>
      </c>
      <c r="F13" s="11">
        <v>0.027</v>
      </c>
      <c r="G13" s="12">
        <v>23.46</v>
      </c>
      <c r="H13" s="12">
        <f ca="1">ROUND(INDIRECT(ADDRESS(ROW()+(0), COLUMN()+(-2), 1))*INDIRECT(ADDRESS(ROW()+(0), COLUMN()+(-1), 1)), 2)</f>
        <v>0.63</v>
      </c>
    </row>
    <row r="14" spans="1:8" ht="13.50" thickBot="1" customHeight="1">
      <c r="A14" s="1" t="s">
        <v>24</v>
      </c>
      <c r="B14" s="1"/>
      <c r="C14" s="10" t="s">
        <v>25</v>
      </c>
      <c r="D14" s="10"/>
      <c r="E14" s="1" t="s">
        <v>26</v>
      </c>
      <c r="F14" s="11">
        <v>0.001</v>
      </c>
      <c r="G14" s="12">
        <v>433.25</v>
      </c>
      <c r="H14" s="12">
        <f ca="1">ROUND(INDIRECT(ADDRESS(ROW()+(0), COLUMN()+(-2), 1))*INDIRECT(ADDRESS(ROW()+(0), COLUMN()+(-1), 1)), 2)</f>
        <v>0.43</v>
      </c>
    </row>
    <row r="15" spans="1:8" ht="13.50" thickBot="1" customHeight="1">
      <c r="A15" s="1" t="s">
        <v>27</v>
      </c>
      <c r="B15" s="1"/>
      <c r="C15" s="10" t="s">
        <v>28</v>
      </c>
      <c r="D15" s="10"/>
      <c r="E15" s="1" t="s">
        <v>29</v>
      </c>
      <c r="F15" s="11">
        <v>0.006</v>
      </c>
      <c r="G15" s="12">
        <v>10.66</v>
      </c>
      <c r="H15" s="12">
        <f ca="1">ROUND(INDIRECT(ADDRESS(ROW()+(0), COLUMN()+(-2), 1))*INDIRECT(ADDRESS(ROW()+(0), COLUMN()+(-1), 1)), 2)</f>
        <v>0.06</v>
      </c>
    </row>
    <row r="16" spans="1:8" ht="24.00" thickBot="1" customHeight="1">
      <c r="A16" s="1" t="s">
        <v>30</v>
      </c>
      <c r="B16" s="1"/>
      <c r="C16" s="10" t="s">
        <v>31</v>
      </c>
      <c r="D16" s="10"/>
      <c r="E16" s="1" t="s">
        <v>32</v>
      </c>
      <c r="F16" s="11">
        <v>0.002</v>
      </c>
      <c r="G16" s="12">
        <v>5.76</v>
      </c>
      <c r="H16" s="12">
        <f ca="1">ROUND(INDIRECT(ADDRESS(ROW()+(0), COLUMN()+(-2), 1))*INDIRECT(ADDRESS(ROW()+(0), COLUMN()+(-1), 1)), 2)</f>
        <v>0.01</v>
      </c>
    </row>
    <row r="17" spans="1:8" ht="13.50" thickBot="1" customHeight="1">
      <c r="A17" s="1" t="s">
        <v>33</v>
      </c>
      <c r="B17" s="1"/>
      <c r="C17" s="10" t="s">
        <v>34</v>
      </c>
      <c r="D17" s="10"/>
      <c r="E17" s="1" t="s">
        <v>35</v>
      </c>
      <c r="F17" s="11">
        <v>0.035</v>
      </c>
      <c r="G17" s="12">
        <v>74.8</v>
      </c>
      <c r="H17" s="12">
        <f ca="1">ROUND(INDIRECT(ADDRESS(ROW()+(0), COLUMN()+(-2), 1))*INDIRECT(ADDRESS(ROW()+(0), COLUMN()+(-1), 1)), 2)</f>
        <v>2.62</v>
      </c>
    </row>
    <row r="18" spans="1:8" ht="13.50" thickBot="1" customHeight="1">
      <c r="A18" s="1" t="s">
        <v>36</v>
      </c>
      <c r="B18" s="1"/>
      <c r="C18" s="10" t="s">
        <v>37</v>
      </c>
      <c r="D18" s="10"/>
      <c r="E18" s="1" t="s">
        <v>38</v>
      </c>
      <c r="F18" s="11">
        <v>1.2</v>
      </c>
      <c r="G18" s="12">
        <v>0.08</v>
      </c>
      <c r="H18" s="12">
        <f ca="1">ROUND(INDIRECT(ADDRESS(ROW()+(0), COLUMN()+(-2), 1))*INDIRECT(ADDRESS(ROW()+(0), COLUMN()+(-1), 1)), 2)</f>
        <v>0.1</v>
      </c>
    </row>
    <row r="19" spans="1:8" ht="24.00" thickBot="1" customHeight="1">
      <c r="A19" s="1" t="s">
        <v>39</v>
      </c>
      <c r="B19" s="1"/>
      <c r="C19" s="10" t="s">
        <v>40</v>
      </c>
      <c r="D19" s="10"/>
      <c r="E19" s="1" t="s">
        <v>41</v>
      </c>
      <c r="F19" s="11">
        <v>19.95</v>
      </c>
      <c r="G19" s="12">
        <v>1.45</v>
      </c>
      <c r="H19" s="12">
        <f ca="1">ROUND(INDIRECT(ADDRESS(ROW()+(0), COLUMN()+(-2), 1))*INDIRECT(ADDRESS(ROW()+(0), COLUMN()+(-1), 1)), 2)</f>
        <v>28.93</v>
      </c>
    </row>
    <row r="20" spans="1:8" ht="13.50" thickBot="1" customHeight="1">
      <c r="A20" s="1" t="s">
        <v>42</v>
      </c>
      <c r="B20" s="1"/>
      <c r="C20" s="10" t="s">
        <v>43</v>
      </c>
      <c r="D20" s="10"/>
      <c r="E20" s="1" t="s">
        <v>44</v>
      </c>
      <c r="F20" s="11">
        <v>0.19</v>
      </c>
      <c r="G20" s="12">
        <v>1.83</v>
      </c>
      <c r="H20" s="12">
        <f ca="1">ROUND(INDIRECT(ADDRESS(ROW()+(0), COLUMN()+(-2), 1))*INDIRECT(ADDRESS(ROW()+(0), COLUMN()+(-1), 1)), 2)</f>
        <v>0.35</v>
      </c>
    </row>
    <row r="21" spans="1:8" ht="24.00" thickBot="1" customHeight="1">
      <c r="A21" s="1" t="s">
        <v>45</v>
      </c>
      <c r="B21" s="1"/>
      <c r="C21" s="10" t="s">
        <v>46</v>
      </c>
      <c r="D21" s="10"/>
      <c r="E21" s="1" t="s">
        <v>47</v>
      </c>
      <c r="F21" s="11">
        <v>1.1</v>
      </c>
      <c r="G21" s="12">
        <v>1.42</v>
      </c>
      <c r="H21" s="12">
        <f ca="1">ROUND(INDIRECT(ADDRESS(ROW()+(0), COLUMN()+(-2), 1))*INDIRECT(ADDRESS(ROW()+(0), COLUMN()+(-1), 1)), 2)</f>
        <v>1.56</v>
      </c>
    </row>
    <row r="22" spans="1:8" ht="13.50" thickBot="1" customHeight="1">
      <c r="A22" s="1" t="s">
        <v>48</v>
      </c>
      <c r="B22" s="1"/>
      <c r="C22" s="10" t="s">
        <v>49</v>
      </c>
      <c r="D22" s="10"/>
      <c r="E22" s="1" t="s">
        <v>50</v>
      </c>
      <c r="F22" s="11">
        <v>0.045</v>
      </c>
      <c r="G22" s="12">
        <v>1.83</v>
      </c>
      <c r="H22" s="12">
        <f ca="1">ROUND(INDIRECT(ADDRESS(ROW()+(0), COLUMN()+(-2), 1))*INDIRECT(ADDRESS(ROW()+(0), COLUMN()+(-1), 1)), 2)</f>
        <v>0.08</v>
      </c>
    </row>
    <row r="23" spans="1:8" ht="13.50" thickBot="1" customHeight="1">
      <c r="A23" s="1" t="s">
        <v>51</v>
      </c>
      <c r="B23" s="1"/>
      <c r="C23" s="10" t="s">
        <v>52</v>
      </c>
      <c r="D23" s="10"/>
      <c r="E23" s="1" t="s">
        <v>53</v>
      </c>
      <c r="F23" s="11">
        <v>0.103</v>
      </c>
      <c r="G23" s="12">
        <v>8.12</v>
      </c>
      <c r="H23" s="12">
        <f ca="1">ROUND(INDIRECT(ADDRESS(ROW()+(0), COLUMN()+(-2), 1))*INDIRECT(ADDRESS(ROW()+(0), COLUMN()+(-1), 1)), 2)</f>
        <v>0.84</v>
      </c>
    </row>
    <row r="24" spans="1:8" ht="13.50" thickBot="1" customHeight="1">
      <c r="A24" s="1" t="s">
        <v>54</v>
      </c>
      <c r="B24" s="1"/>
      <c r="C24" s="10" t="s">
        <v>55</v>
      </c>
      <c r="D24" s="10"/>
      <c r="E24" s="1" t="s">
        <v>56</v>
      </c>
      <c r="F24" s="11">
        <v>0.103</v>
      </c>
      <c r="G24" s="12">
        <v>13.52</v>
      </c>
      <c r="H24" s="12">
        <f ca="1">ROUND(INDIRECT(ADDRESS(ROW()+(0), COLUMN()+(-2), 1))*INDIRECT(ADDRESS(ROW()+(0), COLUMN()+(-1), 1)), 2)</f>
        <v>1.39</v>
      </c>
    </row>
    <row r="25" spans="1:8" ht="13.50" thickBot="1" customHeight="1">
      <c r="A25" s="1" t="s">
        <v>57</v>
      </c>
      <c r="B25" s="1"/>
      <c r="C25" s="10" t="s">
        <v>58</v>
      </c>
      <c r="D25" s="10"/>
      <c r="E25" s="1" t="s">
        <v>59</v>
      </c>
      <c r="F25" s="11">
        <v>80.898</v>
      </c>
      <c r="G25" s="12">
        <v>0.17</v>
      </c>
      <c r="H25" s="12">
        <f ca="1">ROUND(INDIRECT(ADDRESS(ROW()+(0), COLUMN()+(-2), 1))*INDIRECT(ADDRESS(ROW()+(0), COLUMN()+(-1), 1)), 2)</f>
        <v>13.75</v>
      </c>
    </row>
    <row r="26" spans="1:8" ht="13.50" thickBot="1" customHeight="1">
      <c r="A26" s="1" t="s">
        <v>60</v>
      </c>
      <c r="B26" s="1"/>
      <c r="C26" s="10" t="s">
        <v>61</v>
      </c>
      <c r="D26" s="10"/>
      <c r="E26" s="1" t="s">
        <v>62</v>
      </c>
      <c r="F26" s="11">
        <v>0.404</v>
      </c>
      <c r="G26" s="12">
        <v>2.73</v>
      </c>
      <c r="H26" s="12">
        <f ca="1">ROUND(INDIRECT(ADDRESS(ROW()+(0), COLUMN()+(-2), 1))*INDIRECT(ADDRESS(ROW()+(0), COLUMN()+(-1), 1)), 2)</f>
        <v>1.1</v>
      </c>
    </row>
    <row r="27" spans="1:8" ht="24.00" thickBot="1" customHeight="1">
      <c r="A27" s="1" t="s">
        <v>63</v>
      </c>
      <c r="B27" s="1"/>
      <c r="C27" s="10" t="s">
        <v>64</v>
      </c>
      <c r="D27" s="10"/>
      <c r="E27" s="1" t="s">
        <v>65</v>
      </c>
      <c r="F27" s="13">
        <v>0.15</v>
      </c>
      <c r="G27" s="14">
        <v>4.06</v>
      </c>
      <c r="H27" s="14">
        <f ca="1">ROUND(INDIRECT(ADDRESS(ROW()+(0), COLUMN()+(-2), 1))*INDIRECT(ADDRESS(ROW()+(0), COLUMN()+(-1), 1)), 2)</f>
        <v>0.61</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54.01</v>
      </c>
    </row>
    <row r="29" spans="1:8" ht="13.50" thickBot="1" customHeight="1">
      <c r="A29" s="15">
        <v>2</v>
      </c>
      <c r="B29" s="15"/>
      <c r="C29" s="15"/>
      <c r="D29" s="15"/>
      <c r="E29" s="18" t="s">
        <v>67</v>
      </c>
      <c r="F29" s="18"/>
      <c r="G29" s="15"/>
      <c r="H29" s="15"/>
    </row>
    <row r="30" spans="1:8" ht="13.50" thickBot="1" customHeight="1">
      <c r="A30" s="1" t="s">
        <v>68</v>
      </c>
      <c r="B30" s="1"/>
      <c r="C30" s="10" t="s">
        <v>69</v>
      </c>
      <c r="D30" s="10"/>
      <c r="E30" s="1" t="s">
        <v>70</v>
      </c>
      <c r="F30" s="13">
        <v>0.131</v>
      </c>
      <c r="G30" s="14">
        <v>3.75</v>
      </c>
      <c r="H30" s="14">
        <f ca="1">ROUND(INDIRECT(ADDRESS(ROW()+(0), COLUMN()+(-2), 1))*INDIRECT(ADDRESS(ROW()+(0), COLUMN()+(-1), 1)), 2)</f>
        <v>0.49</v>
      </c>
    </row>
    <row r="31" spans="1:8" ht="13.50" thickBot="1" customHeight="1">
      <c r="A31" s="15"/>
      <c r="B31" s="15"/>
      <c r="C31" s="15"/>
      <c r="D31" s="15"/>
      <c r="E31" s="15"/>
      <c r="F31" s="9" t="s">
        <v>71</v>
      </c>
      <c r="G31" s="9"/>
      <c r="H31" s="17">
        <f ca="1">ROUND(SUM(INDIRECT(ADDRESS(ROW()+(-1), COLUMN()+(0), 1))), 2)</f>
        <v>0.49</v>
      </c>
    </row>
    <row r="32" spans="1:8" ht="13.50" thickBot="1" customHeight="1">
      <c r="A32" s="15">
        <v>3</v>
      </c>
      <c r="B32" s="15"/>
      <c r="C32" s="15"/>
      <c r="D32" s="15"/>
      <c r="E32" s="18" t="s">
        <v>72</v>
      </c>
      <c r="F32" s="18"/>
      <c r="G32" s="15"/>
      <c r="H32" s="15"/>
    </row>
    <row r="33" spans="1:8" ht="13.50" thickBot="1" customHeight="1">
      <c r="A33" s="1" t="s">
        <v>73</v>
      </c>
      <c r="B33" s="1"/>
      <c r="C33" s="10" t="s">
        <v>74</v>
      </c>
      <c r="D33" s="10"/>
      <c r="E33" s="1" t="s">
        <v>75</v>
      </c>
      <c r="F33" s="11">
        <v>0.725</v>
      </c>
      <c r="G33" s="12">
        <v>10.75</v>
      </c>
      <c r="H33" s="12">
        <f ca="1">ROUND(INDIRECT(ADDRESS(ROW()+(0), COLUMN()+(-2), 1))*INDIRECT(ADDRESS(ROW()+(0), COLUMN()+(-1), 1)), 2)</f>
        <v>7.79</v>
      </c>
    </row>
    <row r="34" spans="1:8" ht="13.50" thickBot="1" customHeight="1">
      <c r="A34" s="1" t="s">
        <v>76</v>
      </c>
      <c r="B34" s="1"/>
      <c r="C34" s="10" t="s">
        <v>77</v>
      </c>
      <c r="D34" s="10"/>
      <c r="E34" s="1" t="s">
        <v>78</v>
      </c>
      <c r="F34" s="11">
        <v>0.725</v>
      </c>
      <c r="G34" s="12">
        <v>6.89</v>
      </c>
      <c r="H34" s="12">
        <f ca="1">ROUND(INDIRECT(ADDRESS(ROW()+(0), COLUMN()+(-2), 1))*INDIRECT(ADDRESS(ROW()+(0), COLUMN()+(-1), 1)), 2)</f>
        <v>5</v>
      </c>
    </row>
    <row r="35" spans="1:8" ht="13.50" thickBot="1" customHeight="1">
      <c r="A35" s="1" t="s">
        <v>79</v>
      </c>
      <c r="B35" s="1"/>
      <c r="C35" s="10" t="s">
        <v>80</v>
      </c>
      <c r="D35" s="10"/>
      <c r="E35" s="1" t="s">
        <v>81</v>
      </c>
      <c r="F35" s="11">
        <v>0.315</v>
      </c>
      <c r="G35" s="12">
        <v>10.75</v>
      </c>
      <c r="H35" s="12">
        <f ca="1">ROUND(INDIRECT(ADDRESS(ROW()+(0), COLUMN()+(-2), 1))*INDIRECT(ADDRESS(ROW()+(0), COLUMN()+(-1), 1)), 2)</f>
        <v>3.39</v>
      </c>
    </row>
    <row r="36" spans="1:8" ht="13.50" thickBot="1" customHeight="1">
      <c r="A36" s="1" t="s">
        <v>82</v>
      </c>
      <c r="B36" s="1"/>
      <c r="C36" s="10" t="s">
        <v>83</v>
      </c>
      <c r="D36" s="10"/>
      <c r="E36" s="1" t="s">
        <v>84</v>
      </c>
      <c r="F36" s="11">
        <v>0.341</v>
      </c>
      <c r="G36" s="12">
        <v>6.89</v>
      </c>
      <c r="H36" s="12">
        <f ca="1">ROUND(INDIRECT(ADDRESS(ROW()+(0), COLUMN()+(-2), 1))*INDIRECT(ADDRESS(ROW()+(0), COLUMN()+(-1), 1)), 2)</f>
        <v>2.35</v>
      </c>
    </row>
    <row r="37" spans="1:8" ht="13.50" thickBot="1" customHeight="1">
      <c r="A37" s="1" t="s">
        <v>85</v>
      </c>
      <c r="B37" s="1"/>
      <c r="C37" s="10" t="s">
        <v>86</v>
      </c>
      <c r="D37" s="10"/>
      <c r="E37" s="1" t="s">
        <v>87</v>
      </c>
      <c r="F37" s="11">
        <v>0.261</v>
      </c>
      <c r="G37" s="12">
        <v>6.38</v>
      </c>
      <c r="H37" s="12">
        <f ca="1">ROUND(INDIRECT(ADDRESS(ROW()+(0), COLUMN()+(-2), 1))*INDIRECT(ADDRESS(ROW()+(0), COLUMN()+(-1), 1)), 2)</f>
        <v>1.67</v>
      </c>
    </row>
    <row r="38" spans="1:8" ht="13.50" thickBot="1" customHeight="1">
      <c r="A38" s="1" t="s">
        <v>88</v>
      </c>
      <c r="B38" s="1"/>
      <c r="C38" s="10" t="s">
        <v>89</v>
      </c>
      <c r="D38" s="10"/>
      <c r="E38" s="1" t="s">
        <v>90</v>
      </c>
      <c r="F38" s="11">
        <v>0.274</v>
      </c>
      <c r="G38" s="12">
        <v>6.48</v>
      </c>
      <c r="H38" s="12">
        <f ca="1">ROUND(INDIRECT(ADDRESS(ROW()+(0), COLUMN()+(-2), 1))*INDIRECT(ADDRESS(ROW()+(0), COLUMN()+(-1), 1)), 2)</f>
        <v>1.78</v>
      </c>
    </row>
    <row r="39" spans="1:8" ht="13.50" thickBot="1" customHeight="1">
      <c r="A39" s="1" t="s">
        <v>91</v>
      </c>
      <c r="B39" s="1"/>
      <c r="C39" s="10" t="s">
        <v>92</v>
      </c>
      <c r="D39" s="10"/>
      <c r="E39" s="1" t="s">
        <v>93</v>
      </c>
      <c r="F39" s="11">
        <v>0.056</v>
      </c>
      <c r="G39" s="12">
        <v>10.75</v>
      </c>
      <c r="H39" s="12">
        <f ca="1">ROUND(INDIRECT(ADDRESS(ROW()+(0), COLUMN()+(-2), 1))*INDIRECT(ADDRESS(ROW()+(0), COLUMN()+(-1), 1)), 2)</f>
        <v>0.6</v>
      </c>
    </row>
    <row r="40" spans="1:8" ht="13.50" thickBot="1" customHeight="1">
      <c r="A40" s="1" t="s">
        <v>94</v>
      </c>
      <c r="B40" s="1"/>
      <c r="C40" s="10" t="s">
        <v>95</v>
      </c>
      <c r="D40" s="10"/>
      <c r="E40" s="1" t="s">
        <v>96</v>
      </c>
      <c r="F40" s="13">
        <v>0.226</v>
      </c>
      <c r="G40" s="14">
        <v>6.89</v>
      </c>
      <c r="H40" s="14">
        <f ca="1">ROUND(INDIRECT(ADDRESS(ROW()+(0), COLUMN()+(-2), 1))*INDIRECT(ADDRESS(ROW()+(0), COLUMN()+(-1), 1)), 2)</f>
        <v>1.56</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24.14</v>
      </c>
    </row>
    <row r="42" spans="1:8" ht="13.50" thickBot="1" customHeight="1">
      <c r="A42" s="15">
        <v>4</v>
      </c>
      <c r="B42" s="15"/>
      <c r="C42" s="15"/>
      <c r="D42" s="15"/>
      <c r="E42" s="18" t="s">
        <v>98</v>
      </c>
      <c r="F42" s="18"/>
      <c r="G42" s="15"/>
      <c r="H42" s="15"/>
    </row>
    <row r="43" spans="1:8" ht="13.50" thickBot="1" customHeight="1">
      <c r="A43" s="19"/>
      <c r="B43" s="19"/>
      <c r="C43" s="20" t="s">
        <v>99</v>
      </c>
      <c r="D43" s="20"/>
      <c r="E43" s="19" t="s">
        <v>100</v>
      </c>
      <c r="F43" s="13">
        <v>2</v>
      </c>
      <c r="G43" s="14">
        <f ca="1">ROUND(SUM(INDIRECT(ADDRESS(ROW()+(-2), COLUMN()+(1), 1)),INDIRECT(ADDRESS(ROW()+(-12), COLUMN()+(1), 1)),INDIRECT(ADDRESS(ROW()+(-15), COLUMN()+(1), 1))), 2)</f>
        <v>78.64</v>
      </c>
      <c r="H43" s="14">
        <f ca="1">ROUND(INDIRECT(ADDRESS(ROW()+(0), COLUMN()+(-2), 1))*INDIRECT(ADDRESS(ROW()+(0), COLUMN()+(-1), 1))/100, 2)</f>
        <v>1.57</v>
      </c>
    </row>
    <row r="44" spans="1:8" ht="13.50" thickBot="1" customHeight="1">
      <c r="A44" s="21" t="s">
        <v>101</v>
      </c>
      <c r="B44" s="21"/>
      <c r="C44" s="22"/>
      <c r="D44" s="22"/>
      <c r="E44" s="23"/>
      <c r="F44" s="24" t="s">
        <v>102</v>
      </c>
      <c r="G44" s="25"/>
      <c r="H44" s="26">
        <f ca="1">ROUND(SUM(INDIRECT(ADDRESS(ROW()+(-1), COLUMN()+(0), 1)),INDIRECT(ADDRESS(ROW()+(-3), COLUMN()+(0), 1)),INDIRECT(ADDRESS(ROW()+(-13), COLUMN()+(0), 1)),INDIRECT(ADDRESS(ROW()+(-16), COLUMN()+(0), 1))), 2)</f>
        <v>80.21</v>
      </c>
    </row>
  </sheetData>
  <mergeCells count="8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F28:G28"/>
    <mergeCell ref="A29:B29"/>
    <mergeCell ref="C29:D29"/>
    <mergeCell ref="E29:F29"/>
    <mergeCell ref="A30:B30"/>
    <mergeCell ref="C30:D30"/>
    <mergeCell ref="A31:B31"/>
    <mergeCell ref="C31:D31"/>
    <mergeCell ref="F31:G31"/>
    <mergeCell ref="A32:B32"/>
    <mergeCell ref="C32:D32"/>
    <mergeCell ref="E32:F32"/>
    <mergeCell ref="A33:B33"/>
    <mergeCell ref="C33:D33"/>
    <mergeCell ref="A34:B34"/>
    <mergeCell ref="C34:D34"/>
    <mergeCell ref="A35:B35"/>
    <mergeCell ref="C35:D35"/>
    <mergeCell ref="A36:B36"/>
    <mergeCell ref="C36:D36"/>
    <mergeCell ref="A37:B37"/>
    <mergeCell ref="C37:D37"/>
    <mergeCell ref="A38:B38"/>
    <mergeCell ref="C38:D38"/>
    <mergeCell ref="A39:B39"/>
    <mergeCell ref="C39:D39"/>
    <mergeCell ref="A40:B40"/>
    <mergeCell ref="C40:D40"/>
    <mergeCell ref="A41:B41"/>
    <mergeCell ref="C41:D41"/>
    <mergeCell ref="F41:G41"/>
    <mergeCell ref="A42:B42"/>
    <mergeCell ref="C42:D42"/>
    <mergeCell ref="E42:F42"/>
    <mergeCell ref="A43:B43"/>
    <mergeCell ref="C43:D43"/>
    <mergeCell ref="A44:E44"/>
    <mergeCell ref="F44:G44"/>
  </mergeCells>
  <pageMargins left="0.147638" right="0.147638" top="0.206693" bottom="0.206693" header="0.0" footer="0.0"/>
  <pageSetup paperSize="9" orientation="portrait"/>
  <rowBreaks count="0" manualBreakCount="0">
    </rowBreaks>
</worksheet>
</file>