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<sst xmlns="http://schemas.openxmlformats.org/spreadsheetml/2006/main" count="85" uniqueCount="85">
  <si>
    <t xml:space="preserve"/>
  </si>
  <si>
    <t xml:space="preserve">EHM010</t>
  </si>
  <si>
    <t xml:space="preserve">m³</t>
  </si>
  <si>
    <t xml:space="preserve">Muro de hormigón.</t>
  </si>
  <si>
    <r>
      <rPr>
        <sz val="8.25"/>
        <color rgb="FF000000"/>
        <rFont val="Arial"/>
        <family val="2"/>
      </rPr>
      <t xml:space="preserve">Muro de hormigón armado encofrado a dos caras, de hasta 3 m de altura, espesor 30 cm, superficie plana, realizado con hormigón f'c=210 kg/cm² (21 MPa), clase de exposición F0 S0 P0 C0, tamaño máximo del agregado 12,5 mm, consistencia blanda, preparado en obra, y vaciado con medios manuales, y acero Grado 60 (fy=4200 kg/cm²), con una cuantía aproximada de 50 kg/m³, ejecutado en condiciones complejas; montaje y desmontaje de sistema de encofrado con acabado para revestir, realizado con paneles metálicos modulares, amortizables en 150 usos. Incluso alambre de atar, separadores, pasamuros para paso de los tensores y líquido desencofrante MasterFinish RL 294 "MBCC de Sika", para evitar la adherencia del hormigón al encofrado. El precio incluye el figurado del acero (corte y doblado) y el armado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</si>
  <si>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</si>
  <si>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</si>
  <si>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</si>
  <si>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</si>
  <si>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</si>
  <si>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</si>
  <si>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</si>
  <si>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mt08eme070a</t>
  </si>
  <si>
    <t xml:space="preserve">m²</t>
  </si>
  <si>
    <t xml:space="preserve">Paneles metálicos modulares, para encofrar muros de hormigón de hasta 3 m de altura.</t>
  </si>
  <si>
    <t xml:space="preserve">mt08eme075j</t>
  </si>
  <si>
    <t xml:space="preserve">Ud</t>
  </si>
  <si>
    <t xml:space="preserve">Estructura soporte de sistema de encofrado vertical, para muros de hormigón a dos caras, de hasta 3 m de altura, formada por tornapuntas metálicos para estabilización y aplomado de la superficie encofrante.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</si>
  <si>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</si>
  <si>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</si>
  <si>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</si>
  <si>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mt08var204</t>
  </si>
  <si>
    <t xml:space="preserve">Ud</t>
  </si>
  <si>
    <t xml:space="preserve">Pasamuros de PVC para paso de los tensores del encofrado, de varios diámetros y longitudes.</t>
  </si>
  <si>
    <t xml:space="preserve">mt07aco020d</t>
  </si>
  <si>
    <t xml:space="preserve">Ud</t>
  </si>
  <si>
    <t xml:space="preserve">Separador homologado para muros.</t>
  </si>
  <si>
    <t xml:space="preserve">mt07aco060d</t>
  </si>
  <si>
    <t xml:space="preserve">kg</t>
  </si>
  <si>
    <t xml:space="preserve">Acero en barras corrugadas, Grado 60 (fy=4200 kg/cm²), de varios diámetros, según NTE-INEN-2167 y ASTM A 706.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</si>
  <si>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</si>
  <si>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</si>
  <si>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</si>
  <si>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</si>
  <si>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</si>
  <si>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</si>
  <si>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mt01arg000c</t>
  </si>
  <si>
    <t xml:space="preserve">m³</t>
  </si>
  <si>
    <t xml:space="preserve">Arena cribada.</t>
  </si>
  <si>
    <t xml:space="preserve">mt01arg001ce</t>
  </si>
  <si>
    <t xml:space="preserve">m³</t>
  </si>
  <si>
    <t xml:space="preserve">Agregado grueso homogeneizado, de tamaño máximo 12,5 mm.</t>
  </si>
  <si>
    <t xml:space="preserve">mt08cem000c</t>
  </si>
  <si>
    <t xml:space="preserve">kg</t>
  </si>
  <si>
    <t xml:space="preserve">Cemento gris en sacos.</t>
  </si>
  <si>
    <t xml:space="preserve">mt08adt030</t>
  </si>
  <si>
    <t xml:space="preserve">l</t>
  </si>
  <si>
    <t xml:space="preserve">Aditivo plastificante para la reducción del agua de amasado del hormigón.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</si>
  <si>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</si>
  <si>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</si>
  <si>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</si>
  <si>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</si>
  <si>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</si>
  <si>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</si>
  <si>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</si>
  <si>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</si>
  <si>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</si>
  <si>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</si>
  <si>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</si>
  <si>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</si>
  <si>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</si>
  <si>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</si>
  <si>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</si>
  <si>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Fierrero.</t>
  </si>
  <si>
    <t xml:space="preserve">mo090</t>
  </si>
  <si>
    <t xml:space="preserve">h</t>
  </si>
  <si>
    <t xml:space="preserve">Ayudante fierrero.</t>
  </si>
  <si>
    <t xml:space="preserve">mo113</t>
  </si>
  <si>
    <t xml:space="preserve">h</t>
  </si>
  <si>
    <t xml:space="preserve">Peón de albañil.</t>
  </si>
  <si>
    <t xml:space="preserve">mo112</t>
  </si>
  <si>
    <t xml:space="preserve">h</t>
  </si>
  <si>
    <t xml:space="preserve">Peón especializado.</t>
  </si>
  <si>
    <t xml:space="preserve">mo045</t>
  </si>
  <si>
    <t xml:space="preserve">h</t>
  </si>
  <si>
    <t xml:space="preserve">Maestro de estructura mayor, en el proceso de hormigonado.</t>
  </si>
  <si>
    <t xml:space="preserve">mo092</t>
  </si>
  <si>
    <t xml:space="preserve">h</t>
  </si>
  <si>
    <t xml:space="preserve">Ayudante estructurista, en el proceso de hormigonado.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</si>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</sst>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53" customWidth="1"/>
    <col min="4" max="4" width="6.12" customWidth="1"/>
    <col min="5" max="5" width="69.87" customWidth="1"/>
    <col min="6" max="6" width="14.96" customWidth="1"/>
    <col min="7" max="7" width="13.9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0.044</v>
      </c>
      <c r="G10" s="12">
        <v>243.74</v>
      </c>
      <c r="H10" s="12">
        <f ca="1">ROUND(INDIRECT(ADDRESS(ROW()+(0), COLUMN()+(-2), 1))*INDIRECT(ADDRESS(ROW()+(0), COLUMN()+(-1), 1)), 2)</f>
        <v>10.72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0.044</v>
      </c>
      <c r="G11" s="12">
        <v>335.15</v>
      </c>
      <c r="H11" s="12">
        <f ca="1">ROUND(INDIRECT(ADDRESS(ROW()+(0), COLUMN()+(-2), 1))*INDIRECT(ADDRESS(ROW()+(0), COLUMN()+(-1), 1)), 2)</f>
        <v>14.75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</v>
      </c>
      <c r="G12" s="12">
        <v>2.27</v>
      </c>
      <c r="H12" s="12">
        <f ca="1">ROUND(INDIRECT(ADDRESS(ROW()+(0), COLUMN()+(-2), 1))*INDIRECT(ADDRESS(ROW()+(0), COLUMN()+(-1), 1)), 2)</f>
        <v>0.45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2.667</v>
      </c>
      <c r="G13" s="12">
        <v>1.64</v>
      </c>
      <c r="H13" s="12">
        <f ca="1">ROUND(INDIRECT(ADDRESS(ROW()+(0), COLUMN()+(-2), 1))*INDIRECT(ADDRESS(ROW()+(0), COLUMN()+(-1), 1)), 2)</f>
        <v>4.37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8</v>
      </c>
      <c r="G14" s="12">
        <v>0.08</v>
      </c>
      <c r="H14" s="12">
        <f ca="1">ROUND(INDIRECT(ADDRESS(ROW()+(0), COLUMN()+(-2), 1))*INDIRECT(ADDRESS(ROW()+(0), COLUMN()+(-1), 1)), 2)</f>
        <v>0.64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51</v>
      </c>
      <c r="G15" s="12">
        <v>1.45</v>
      </c>
      <c r="H15" s="12">
        <f ca="1">ROUND(INDIRECT(ADDRESS(ROW()+(0), COLUMN()+(-2), 1))*INDIRECT(ADDRESS(ROW()+(0), COLUMN()+(-1), 1)), 2)</f>
        <v>73.95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0.65</v>
      </c>
      <c r="G16" s="12">
        <v>1.83</v>
      </c>
      <c r="H16" s="12">
        <f ca="1">ROUND(INDIRECT(ADDRESS(ROW()+(0), COLUMN()+(-2), 1))*INDIRECT(ADDRESS(ROW()+(0), COLUMN()+(-1), 1)), 2)</f>
        <v>1.19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0.252</v>
      </c>
      <c r="G17" s="12">
        <v>1.83</v>
      </c>
      <c r="H17" s="12">
        <f ca="1">ROUND(INDIRECT(ADDRESS(ROW()+(0), COLUMN()+(-2), 1))*INDIRECT(ADDRESS(ROW()+(0), COLUMN()+(-1), 1)), 2)</f>
        <v>0.46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0.574</v>
      </c>
      <c r="G18" s="12">
        <v>8.12</v>
      </c>
      <c r="H18" s="12">
        <f ca="1">ROUND(INDIRECT(ADDRESS(ROW()+(0), COLUMN()+(-2), 1))*INDIRECT(ADDRESS(ROW()+(0), COLUMN()+(-1), 1)), 2)</f>
        <v>4.66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0.574</v>
      </c>
      <c r="G19" s="12">
        <v>13.52</v>
      </c>
      <c r="H19" s="12">
        <f ca="1">ROUND(INDIRECT(ADDRESS(ROW()+(0), COLUMN()+(-2), 1))*INDIRECT(ADDRESS(ROW()+(0), COLUMN()+(-1), 1)), 2)</f>
        <v>7.76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449.434</v>
      </c>
      <c r="G20" s="12">
        <v>0.17</v>
      </c>
      <c r="H20" s="12">
        <f ca="1">ROUND(INDIRECT(ADDRESS(ROW()+(0), COLUMN()+(-2), 1))*INDIRECT(ADDRESS(ROW()+(0), COLUMN()+(-1), 1)), 2)</f>
        <v>76.4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3">
        <v>2.247</v>
      </c>
      <c r="G21" s="14">
        <v>2.73</v>
      </c>
      <c r="H21" s="14">
        <f ca="1">ROUND(INDIRECT(ADDRESS(ROW()+(0), COLUMN()+(-2), 1))*INDIRECT(ADDRESS(ROW()+(0), COLUMN()+(-1), 1)), 2)</f>
        <v>6.13</v>
      </c>
    </row>
    <row r="22" spans="1:8" ht="13.50" thickBot="1" customHeight="1">
      <c r="A22" s="15"/>
      <c r="B22" s="15"/>
      <c r="C22" s="15"/>
      <c r="D22" s="15"/>
      <c r="E22" s="15"/>
      <c r="F22" s="9" t="s">
        <v>48</v>
      </c>
      <c r="G22" s="9"/>
      <c r="H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201.48</v>
      </c>
    </row>
    <row r="23" spans="1:8" ht="13.50" thickBot="1" customHeight="1">
      <c r="A23" s="15">
        <v>2</v>
      </c>
      <c r="B23" s="15"/>
      <c r="C23" s="15"/>
      <c r="D23" s="15"/>
      <c r="E23" s="18" t="s">
        <v>49</v>
      </c>
      <c r="F23" s="18"/>
      <c r="G23" s="15"/>
      <c r="H23" s="15"/>
    </row>
    <row r="24" spans="1:8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3">
        <v>0.73</v>
      </c>
      <c r="G24" s="14">
        <v>3.75</v>
      </c>
      <c r="H24" s="14">
        <f ca="1">ROUND(INDIRECT(ADDRESS(ROW()+(0), COLUMN()+(-2), 1))*INDIRECT(ADDRESS(ROW()+(0), COLUMN()+(-1), 1)), 2)</f>
        <v>2.74</v>
      </c>
    </row>
    <row r="25" spans="1:8" ht="13.50" thickBot="1" customHeight="1">
      <c r="A25" s="15"/>
      <c r="B25" s="15"/>
      <c r="C25" s="15"/>
      <c r="D25" s="15"/>
      <c r="E25" s="15"/>
      <c r="F25" s="9" t="s">
        <v>53</v>
      </c>
      <c r="G25" s="9"/>
      <c r="H25" s="17">
        <f ca="1">ROUND(SUM(INDIRECT(ADDRESS(ROW()+(-1), COLUMN()+(0), 1))), 2)</f>
        <v>2.74</v>
      </c>
    </row>
    <row r="26" spans="1:8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5"/>
      <c r="H26" s="15"/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2.279</v>
      </c>
      <c r="G27" s="12">
        <v>10.75</v>
      </c>
      <c r="H27" s="12">
        <f ca="1">ROUND(INDIRECT(ADDRESS(ROW()+(0), COLUMN()+(-2), 1))*INDIRECT(ADDRESS(ROW()+(0), COLUMN()+(-1), 1)), 2)</f>
        <v>24.5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2.486</v>
      </c>
      <c r="G28" s="12">
        <v>6.89</v>
      </c>
      <c r="H28" s="12">
        <f ca="1">ROUND(INDIRECT(ADDRESS(ROW()+(0), COLUMN()+(-2), 1))*INDIRECT(ADDRESS(ROW()+(0), COLUMN()+(-1), 1)), 2)</f>
        <v>17.13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0.608</v>
      </c>
      <c r="G29" s="12">
        <v>10.75</v>
      </c>
      <c r="H29" s="12">
        <f ca="1">ROUND(INDIRECT(ADDRESS(ROW()+(0), COLUMN()+(-2), 1))*INDIRECT(ADDRESS(ROW()+(0), COLUMN()+(-1), 1)), 2)</f>
        <v>6.54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0.774</v>
      </c>
      <c r="G30" s="12">
        <v>6.89</v>
      </c>
      <c r="H30" s="12">
        <f ca="1">ROUND(INDIRECT(ADDRESS(ROW()+(0), COLUMN()+(-2), 1))*INDIRECT(ADDRESS(ROW()+(0), COLUMN()+(-1), 1)), 2)</f>
        <v>5.33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1.45</v>
      </c>
      <c r="G31" s="12">
        <v>6.38</v>
      </c>
      <c r="H31" s="12">
        <f ca="1">ROUND(INDIRECT(ADDRESS(ROW()+(0), COLUMN()+(-2), 1))*INDIRECT(ADDRESS(ROW()+(0), COLUMN()+(-1), 1)), 2)</f>
        <v>9.25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1.519</v>
      </c>
      <c r="G32" s="12">
        <v>6.48</v>
      </c>
      <c r="H32" s="12">
        <f ca="1">ROUND(INDIRECT(ADDRESS(ROW()+(0), COLUMN()+(-2), 1))*INDIRECT(ADDRESS(ROW()+(0), COLUMN()+(-1), 1)), 2)</f>
        <v>9.84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0.345</v>
      </c>
      <c r="G33" s="12">
        <v>10.75</v>
      </c>
      <c r="H33" s="12">
        <f ca="1">ROUND(INDIRECT(ADDRESS(ROW()+(0), COLUMN()+(-2), 1))*INDIRECT(ADDRESS(ROW()+(0), COLUMN()+(-1), 1)), 2)</f>
        <v>3.71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3">
        <v>1.381</v>
      </c>
      <c r="G34" s="14">
        <v>6.89</v>
      </c>
      <c r="H34" s="14">
        <f ca="1">ROUND(INDIRECT(ADDRESS(ROW()+(0), COLUMN()+(-2), 1))*INDIRECT(ADDRESS(ROW()+(0), COLUMN()+(-1), 1)), 2)</f>
        <v>9.52</v>
      </c>
    </row>
    <row r="35" spans="1:8" ht="13.50" thickBot="1" customHeight="1">
      <c r="A35" s="15"/>
      <c r="B35" s="15"/>
      <c r="C35" s="15"/>
      <c r="D35" s="15"/>
      <c r="E35" s="15"/>
      <c r="F35" s="9" t="s">
        <v>79</v>
      </c>
      <c r="G35" s="9"/>
      <c r="H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85.82</v>
      </c>
    </row>
    <row r="36" spans="1:8" ht="13.50" thickBot="1" customHeight="1">
      <c r="A36" s="15">
        <v>4</v>
      </c>
      <c r="B36" s="15"/>
      <c r="C36" s="15"/>
      <c r="D36" s="15"/>
      <c r="E36" s="18" t="s">
        <v>80</v>
      </c>
      <c r="F36" s="18"/>
      <c r="G36" s="15"/>
      <c r="H36" s="15"/>
    </row>
    <row r="37" spans="1:8" ht="13.50" thickBot="1" customHeight="1">
      <c r="A37" s="19"/>
      <c r="B37" s="19"/>
      <c r="C37" s="20" t="s">
        <v>81</v>
      </c>
      <c r="D37" s="20"/>
      <c r="E37" s="19" t="s">
        <v>82</v>
      </c>
      <c r="F37" s="13">
        <v>2</v>
      </c>
      <c r="G37" s="14">
        <f ca="1">ROUND(SUM(INDIRECT(ADDRESS(ROW()+(-2), COLUMN()+(1), 1)),INDIRECT(ADDRESS(ROW()+(-12), COLUMN()+(1), 1)),INDIRECT(ADDRESS(ROW()+(-15), COLUMN()+(1), 1))), 2)</f>
        <v>290.04</v>
      </c>
      <c r="H37" s="14">
        <f ca="1">ROUND(INDIRECT(ADDRESS(ROW()+(0), COLUMN()+(-2), 1))*INDIRECT(ADDRESS(ROW()+(0), COLUMN()+(-1), 1))/100, 2)</f>
        <v>5.8</v>
      </c>
    </row>
    <row r="38" spans="1:8" ht="13.50" thickBot="1" customHeight="1">
      <c r="A38" s="21" t="s">
        <v>83</v>
      </c>
      <c r="B38" s="21"/>
      <c r="C38" s="22"/>
      <c r="D38" s="22"/>
      <c r="E38" s="23"/>
      <c r="F38" s="24" t="s">
        <v>84</v>
      </c>
      <c r="G38" s="25"/>
      <c r="H38" s="26">
        <f ca="1">ROUND(SUM(INDIRECT(ADDRESS(ROW()+(-1), COLUMN()+(0), 1)),INDIRECT(ADDRESS(ROW()+(-3), COLUMN()+(0), 1)),INDIRECT(ADDRESS(ROW()+(-13), COLUMN()+(0), 1)),INDIRECT(ADDRESS(ROW()+(-16), COLUMN()+(0), 1))), 2)</f>
        <v>295.84</v>
      </c>
    </row>
  </sheetData>
  <mergeCells count="7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F35:G35"/>
    <mergeCell ref="A36:B36"/>
    <mergeCell ref="C36:D36"/>
    <mergeCell ref="E36:F36"/>
    <mergeCell ref="A37:B37"/>
    <mergeCell ref="C37:D37"/>
    <mergeCell ref="A38:E38"/>
    <mergeCell ref="F38:G38"/>
  </mergeCells>
  <pageMargins left="0.147638" right="0.147638" top="0.206693" bottom="0.206693" header="0.0" footer="0.0"/>
  <pageSetup paperSize="9" orientation="portrait"/>
  <rowBreaks count="0" manualBreakCount="0">
    </rowBreaks>
</worksheet>
</file>