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<sst xmlns="http://schemas.openxmlformats.org/spreadsheetml/2006/main" count="97" uniqueCount="97">
  <si>
    <t xml:space="preserve"/>
  </si>
  <si>
    <t xml:space="preserve">EHE020</t>
  </si>
  <si>
    <t xml:space="preserve">m²</t>
  </si>
  <si>
    <t xml:space="preserve">Escalera de hormigón visto.</t>
  </si>
  <si>
    <r>
      <rPr>
        <sz val="8.25"/>
        <color rgb="FF000000"/>
        <rFont val="Arial"/>
        <family val="2"/>
      </rPr>
      <t xml:space="preserve">Escalera de hormigón visto, con losa de escalera y peldañeado de hormigón armado, realizada con 15 cm de espesor de hormigón f'c=210 kg/cm² (21 MPa), clase de exposición F0 S0 P0 C0, tamaño máximo del agregado 12,5 mm, consistencia blanda, preparado en obra, y vaciado con medios manuales, y acero Grado 60 (fy=4200 kg/cm²), con una cuantía aproximada de 18 kg/m², quedando visto el hormigón del fondo y de los laterales de la losa; Montaje y desmontaje de sistema de encofrado, con acabado visto con textura lisa en su cara inferior y laterales, en planta de hasta 3 m de altura libre, formado por: superficie encofrante de tablones de madera de pino, amortizables en 10 usos, forrados con tablero aglomerado hidrófugo, de un solo uso con una de sus caras plastificada, estructura soporte horizontal de tablones de madera de pino, amortizables en 10 usos y estructura soporte vertical de puntales metálicos, amortizables en 150 usos. Incluso alambre de atar, separadores, líquido desencofrante MasterFinish RL 211 "MBCC de Sika", para evitar la adherencia del hormigón al encofrado y agente filmógeno MasterKure 220 WB "MBCC de Sika", para el curado de hormigones y morteros. El precio incluye el figurado del acero (corte y doblado) en el taller de fabricación, en obra y el armado en el lugar definitivo de su colocación en obra.</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</si>
  <si>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</si>
  <si>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</si>
  <si>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</si>
  <si>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</si>
  <si>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</si>
  <si>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</si>
  <si>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</si>
  <si>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mt50spa052b</t>
  </si>
  <si>
    <t xml:space="preserve">m</t>
  </si>
  <si>
    <t xml:space="preserve">Tablón de madera de pino, de 20x7,2 cm.</t>
  </si>
  <si>
    <t xml:space="preserve">mt08eft015a</t>
  </si>
  <si>
    <t xml:space="preserve">m²</t>
  </si>
  <si>
    <t xml:space="preserve">Tablero aglomerado hidrófugo, con una de sus caras plastificada, de 10 mm de espesor.</t>
  </si>
  <si>
    <t xml:space="preserve">mt08eve020</t>
  </si>
  <si>
    <t xml:space="preserve">m²</t>
  </si>
  <si>
    <t xml:space="preserve">Sistema de encofrado para formación de peldañeado en losas inclinadas de escalera de hormigón armado, con puntales y tableros de madera.</t>
  </si>
  <si>
    <t xml:space="preserve">mt50spa081a</t>
  </si>
  <si>
    <t xml:space="preserve">Ud</t>
  </si>
  <si>
    <t xml:space="preserve">Puntal metálico telescópico, de hasta 3 m de altura.</t>
  </si>
  <si>
    <t xml:space="preserve">mt08cim030b</t>
  </si>
  <si>
    <t xml:space="preserve">m³</t>
  </si>
  <si>
    <t xml:space="preserve">Madera de pino.</t>
  </si>
  <si>
    <t xml:space="preserve">mt08var060</t>
  </si>
  <si>
    <t xml:space="preserve">kg</t>
  </si>
  <si>
    <t xml:space="preserve">Puntas de acero de 20x100 mm.</t>
  </si>
  <si>
    <t xml:space="preserve">mt08dba010e</t>
  </si>
  <si>
    <t xml:space="preserve">l</t>
  </si>
  <si>
    <t xml:space="preserve">Agente desmoldeante biodegradable en fase acuosa MasterFinish RL 211 "MBCC de Sika", para hormigones con acabado visto.</t>
  </si>
  <si>
    <t xml:space="preserve">mt07aco020e</t>
  </si>
  <si>
    <t xml:space="preserve">Ud</t>
  </si>
  <si>
    <t xml:space="preserve">Separador homologado para losas de escalera.</t>
  </si>
  <si>
    <t xml:space="preserve">mt07aco060d</t>
  </si>
  <si>
    <t xml:space="preserve">kg</t>
  </si>
  <si>
    <t xml:space="preserve">Acero en barras corrugadas, Grado 60 (fy=4200 kg/cm²), de varios diámetros, según NTE-INEN-2167 y ASTM A 706.</t>
  </si>
  <si>
    <t xml:space="preserve">mt08var050</t>
  </si>
  <si>
    <t xml:space="preserve">kg</t>
  </si>
  <si>
    <t xml:space="preserve">Alambre galvanizado para atar, de 1,30 mm de diámetro.</t>
  </si>
  <si>
    <t xml:space="preserve">mt08aaa010a</t>
  </si>
  <si>
    <t xml:space="preserve">m³</t>
  </si>
  <si>
    <t xml:space="preserve">Agua.</t>
  </si>
  <si>
    <t xml:space="preserve">mt01arg000c</t>
  </si>
  <si>
    <t xml:space="preserve">m³</t>
  </si>
  <si>
    <t xml:space="preserve">Arena cribada.</t>
  </si>
  <si>
    <t xml:space="preserve">mt01arg001ce</t>
  </si>
  <si>
    <t xml:space="preserve">m³</t>
  </si>
  <si>
    <t xml:space="preserve">Agregado grueso homogeneizado, de tamaño máximo 12,5 mm.</t>
  </si>
  <si>
    <t xml:space="preserve">mt08cem000c</t>
  </si>
  <si>
    <t xml:space="preserve">kg</t>
  </si>
  <si>
    <t xml:space="preserve">Cemento gris en sacos.</t>
  </si>
  <si>
    <t xml:space="preserve">mt08adt030</t>
  </si>
  <si>
    <t xml:space="preserve">l</t>
  </si>
  <si>
    <t xml:space="preserve">Aditivo plastificante para la reducción del agua de amasado del hormigón.</t>
  </si>
  <si>
    <t xml:space="preserve">mt08cur010g</t>
  </si>
  <si>
    <t xml:space="preserve">l</t>
  </si>
  <si>
    <t xml:space="preserve">Agente filmógeno MasterKure 220 WB "MBCC de Sika", para el curado de hormigones y morteros, con acabado visto.</t>
  </si>
  <si>
    <t xml:space="preserve">Subtotal materiales:</t>
  </si>
  <si>
    <t xml:space="preserve">Equipo y maquinaria</t>
  </si>
  <si>
    <t xml:space="preserve">mq06hor010</t>
  </si>
  <si>
    <t xml:space="preserve">h</t>
  </si>
  <si>
    <t xml:space="preserve">Concretera eléctrica con una capacidad de amasado de 160 l.</t>
  </si>
  <si>
    <t xml:space="preserve">Subtotal equipo y maquinaria:</t>
  </si>
  <si>
    <t xml:space="preserve">Mano de obra</t>
  </si>
  <si>
    <t xml:space="preserve">mo044</t>
  </si>
  <si>
    <t xml:space="preserve">h</t>
  </si>
  <si>
    <t xml:space="preserve">Encofrador.</t>
  </si>
  <si>
    <t xml:space="preserve">mo091</t>
  </si>
  <si>
    <t xml:space="preserve">h</t>
  </si>
  <si>
    <t xml:space="preserve">Ayudante encofrador.</t>
  </si>
  <si>
    <t xml:space="preserve">mo043</t>
  </si>
  <si>
    <t xml:space="preserve">h</t>
  </si>
  <si>
    <t xml:space="preserve">Fierrero.</t>
  </si>
  <si>
    <t xml:space="preserve">mo090</t>
  </si>
  <si>
    <t xml:space="preserve">h</t>
  </si>
  <si>
    <t xml:space="preserve">Ayudante fierrero.</t>
  </si>
  <si>
    <t xml:space="preserve">mo113</t>
  </si>
  <si>
    <t xml:space="preserve">h</t>
  </si>
  <si>
    <t xml:space="preserve">Peón de albañil.</t>
  </si>
  <si>
    <t xml:space="preserve">mo112</t>
  </si>
  <si>
    <t xml:space="preserve">h</t>
  </si>
  <si>
    <t xml:space="preserve">Peón especializado.</t>
  </si>
  <si>
    <t xml:space="preserve">mo045</t>
  </si>
  <si>
    <t xml:space="preserve">h</t>
  </si>
  <si>
    <t xml:space="preserve">Maestro de estructura mayor, en el proceso de hormigonado.</t>
  </si>
  <si>
    <t xml:space="preserve">mo092</t>
  </si>
  <si>
    <t xml:space="preserve">h</t>
  </si>
  <si>
    <t xml:space="preserve">Ayudante estructurista, en el proceso de hormigonado.</t>
  </si>
  <si>
    <t xml:space="preserve">Subtotal mano de obra:</t>
  </si>
  <si>
    <t xml:space="preserve">Herramienta menor</t>
  </si>
  <si>
    <t xml:space="preserve">%</t>
  </si>
  <si>
    <t xml:space="preserve">Herramienta menor</t>
  </si>
  <si>
    <t xml:space="preserve">Coste de mantenimiento decenal: $ 10,97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</si>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</sst>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44" customWidth="1"/>
    <col min="3" max="3" width="0.85" customWidth="1"/>
    <col min="4" max="4" width="6.80" customWidth="1"/>
    <col min="5" max="5" width="69.87" customWidth="1"/>
    <col min="6" max="6" width="14.96" customWidth="1"/>
    <col min="7" max="7" width="13.94"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08.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0.75</v>
      </c>
      <c r="G10" s="12">
        <v>7.7</v>
      </c>
      <c r="H10" s="12">
        <f ca="1">ROUND(INDIRECT(ADDRESS(ROW()+(0), COLUMN()+(-2), 1))*INDIRECT(ADDRESS(ROW()+(0), COLUMN()+(-1), 1)), 2)</f>
        <v>5.78</v>
      </c>
    </row>
    <row r="11" spans="1:8" ht="24.00" thickBot="1" customHeight="1">
      <c r="A11" s="1" t="s">
        <v>15</v>
      </c>
      <c r="B11" s="1"/>
      <c r="C11" s="10" t="s">
        <v>16</v>
      </c>
      <c r="D11" s="10"/>
      <c r="E11" s="1" t="s">
        <v>17</v>
      </c>
      <c r="F11" s="11">
        <v>1.15</v>
      </c>
      <c r="G11" s="12">
        <v>13.53</v>
      </c>
      <c r="H11" s="12">
        <f ca="1">ROUND(INDIRECT(ADDRESS(ROW()+(0), COLUMN()+(-2), 1))*INDIRECT(ADDRESS(ROW()+(0), COLUMN()+(-1), 1)), 2)</f>
        <v>15.56</v>
      </c>
    </row>
    <row r="12" spans="1:8" ht="24.00" thickBot="1" customHeight="1">
      <c r="A12" s="1" t="s">
        <v>18</v>
      </c>
      <c r="B12" s="1"/>
      <c r="C12" s="10" t="s">
        <v>19</v>
      </c>
      <c r="D12" s="10"/>
      <c r="E12" s="1" t="s">
        <v>20</v>
      </c>
      <c r="F12" s="11">
        <v>0.2</v>
      </c>
      <c r="G12" s="12">
        <v>21.2</v>
      </c>
      <c r="H12" s="12">
        <f ca="1">ROUND(INDIRECT(ADDRESS(ROW()+(0), COLUMN()+(-2), 1))*INDIRECT(ADDRESS(ROW()+(0), COLUMN()+(-1), 1)), 2)</f>
        <v>4.24</v>
      </c>
    </row>
    <row r="13" spans="1:8" ht="13.50" thickBot="1" customHeight="1">
      <c r="A13" s="1" t="s">
        <v>21</v>
      </c>
      <c r="B13" s="1"/>
      <c r="C13" s="10" t="s">
        <v>22</v>
      </c>
      <c r="D13" s="10"/>
      <c r="E13" s="1" t="s">
        <v>23</v>
      </c>
      <c r="F13" s="11">
        <v>0.013</v>
      </c>
      <c r="G13" s="12">
        <v>23.46</v>
      </c>
      <c r="H13" s="12">
        <f ca="1">ROUND(INDIRECT(ADDRESS(ROW()+(0), COLUMN()+(-2), 1))*INDIRECT(ADDRESS(ROW()+(0), COLUMN()+(-1), 1)), 2)</f>
        <v>0.3</v>
      </c>
    </row>
    <row r="14" spans="1:8" ht="13.50" thickBot="1" customHeight="1">
      <c r="A14" s="1" t="s">
        <v>24</v>
      </c>
      <c r="B14" s="1"/>
      <c r="C14" s="10" t="s">
        <v>25</v>
      </c>
      <c r="D14" s="10"/>
      <c r="E14" s="1" t="s">
        <v>26</v>
      </c>
      <c r="F14" s="11">
        <v>0.003</v>
      </c>
      <c r="G14" s="12">
        <v>433.25</v>
      </c>
      <c r="H14" s="12">
        <f ca="1">ROUND(INDIRECT(ADDRESS(ROW()+(0), COLUMN()+(-2), 1))*INDIRECT(ADDRESS(ROW()+(0), COLUMN()+(-1), 1)), 2)</f>
        <v>1.3</v>
      </c>
    </row>
    <row r="15" spans="1:8" ht="13.50" thickBot="1" customHeight="1">
      <c r="A15" s="1" t="s">
        <v>27</v>
      </c>
      <c r="B15" s="1"/>
      <c r="C15" s="10" t="s">
        <v>28</v>
      </c>
      <c r="D15" s="10"/>
      <c r="E15" s="1" t="s">
        <v>29</v>
      </c>
      <c r="F15" s="11">
        <v>0.04</v>
      </c>
      <c r="G15" s="12">
        <v>10.66</v>
      </c>
      <c r="H15" s="12">
        <f ca="1">ROUND(INDIRECT(ADDRESS(ROW()+(0), COLUMN()+(-2), 1))*INDIRECT(ADDRESS(ROW()+(0), COLUMN()+(-1), 1)), 2)</f>
        <v>0.43</v>
      </c>
    </row>
    <row r="16" spans="1:8" ht="24.00" thickBot="1" customHeight="1">
      <c r="A16" s="1" t="s">
        <v>30</v>
      </c>
      <c r="B16" s="1"/>
      <c r="C16" s="10" t="s">
        <v>31</v>
      </c>
      <c r="D16" s="10"/>
      <c r="E16" s="1" t="s">
        <v>32</v>
      </c>
      <c r="F16" s="11">
        <v>0.013</v>
      </c>
      <c r="G16" s="12">
        <v>5.76</v>
      </c>
      <c r="H16" s="12">
        <f ca="1">ROUND(INDIRECT(ADDRESS(ROW()+(0), COLUMN()+(-2), 1))*INDIRECT(ADDRESS(ROW()+(0), COLUMN()+(-1), 1)), 2)</f>
        <v>0.07</v>
      </c>
    </row>
    <row r="17" spans="1:8" ht="13.50" thickBot="1" customHeight="1">
      <c r="A17" s="1" t="s">
        <v>33</v>
      </c>
      <c r="B17" s="1"/>
      <c r="C17" s="10" t="s">
        <v>34</v>
      </c>
      <c r="D17" s="10"/>
      <c r="E17" s="1" t="s">
        <v>35</v>
      </c>
      <c r="F17" s="11">
        <v>3</v>
      </c>
      <c r="G17" s="12">
        <v>0.11</v>
      </c>
      <c r="H17" s="12">
        <f ca="1">ROUND(INDIRECT(ADDRESS(ROW()+(0), COLUMN()+(-2), 1))*INDIRECT(ADDRESS(ROW()+(0), COLUMN()+(-1), 1)), 2)</f>
        <v>0.33</v>
      </c>
    </row>
    <row r="18" spans="1:8" ht="24.00" thickBot="1" customHeight="1">
      <c r="A18" s="1" t="s">
        <v>36</v>
      </c>
      <c r="B18" s="1"/>
      <c r="C18" s="10" t="s">
        <v>37</v>
      </c>
      <c r="D18" s="10"/>
      <c r="E18" s="1" t="s">
        <v>38</v>
      </c>
      <c r="F18" s="11">
        <v>18.9</v>
      </c>
      <c r="G18" s="12">
        <v>1.45</v>
      </c>
      <c r="H18" s="12">
        <f ca="1">ROUND(INDIRECT(ADDRESS(ROW()+(0), COLUMN()+(-2), 1))*INDIRECT(ADDRESS(ROW()+(0), COLUMN()+(-1), 1)), 2)</f>
        <v>27.41</v>
      </c>
    </row>
    <row r="19" spans="1:8" ht="13.50" thickBot="1" customHeight="1">
      <c r="A19" s="1" t="s">
        <v>39</v>
      </c>
      <c r="B19" s="1"/>
      <c r="C19" s="10" t="s">
        <v>40</v>
      </c>
      <c r="D19" s="10"/>
      <c r="E19" s="1" t="s">
        <v>41</v>
      </c>
      <c r="F19" s="11">
        <v>0.306</v>
      </c>
      <c r="G19" s="12">
        <v>1.83</v>
      </c>
      <c r="H19" s="12">
        <f ca="1">ROUND(INDIRECT(ADDRESS(ROW()+(0), COLUMN()+(-2), 1))*INDIRECT(ADDRESS(ROW()+(0), COLUMN()+(-1), 1)), 2)</f>
        <v>0.56</v>
      </c>
    </row>
    <row r="20" spans="1:8" ht="13.50" thickBot="1" customHeight="1">
      <c r="A20" s="1" t="s">
        <v>42</v>
      </c>
      <c r="B20" s="1"/>
      <c r="C20" s="10" t="s">
        <v>43</v>
      </c>
      <c r="D20" s="10"/>
      <c r="E20" s="1" t="s">
        <v>44</v>
      </c>
      <c r="F20" s="11">
        <v>0.089</v>
      </c>
      <c r="G20" s="12">
        <v>1.83</v>
      </c>
      <c r="H20" s="12">
        <f ca="1">ROUND(INDIRECT(ADDRESS(ROW()+(0), COLUMN()+(-2), 1))*INDIRECT(ADDRESS(ROW()+(0), COLUMN()+(-1), 1)), 2)</f>
        <v>0.16</v>
      </c>
    </row>
    <row r="21" spans="1:8" ht="13.50" thickBot="1" customHeight="1">
      <c r="A21" s="1" t="s">
        <v>45</v>
      </c>
      <c r="B21" s="1"/>
      <c r="C21" s="10" t="s">
        <v>46</v>
      </c>
      <c r="D21" s="10"/>
      <c r="E21" s="1" t="s">
        <v>47</v>
      </c>
      <c r="F21" s="11">
        <v>0.204</v>
      </c>
      <c r="G21" s="12">
        <v>8.12</v>
      </c>
      <c r="H21" s="12">
        <f ca="1">ROUND(INDIRECT(ADDRESS(ROW()+(0), COLUMN()+(-2), 1))*INDIRECT(ADDRESS(ROW()+(0), COLUMN()+(-1), 1)), 2)</f>
        <v>1.66</v>
      </c>
    </row>
    <row r="22" spans="1:8" ht="13.50" thickBot="1" customHeight="1">
      <c r="A22" s="1" t="s">
        <v>48</v>
      </c>
      <c r="B22" s="1"/>
      <c r="C22" s="10" t="s">
        <v>49</v>
      </c>
      <c r="D22" s="10"/>
      <c r="E22" s="1" t="s">
        <v>50</v>
      </c>
      <c r="F22" s="11">
        <v>0.204</v>
      </c>
      <c r="G22" s="12">
        <v>13.52</v>
      </c>
      <c r="H22" s="12">
        <f ca="1">ROUND(INDIRECT(ADDRESS(ROW()+(0), COLUMN()+(-2), 1))*INDIRECT(ADDRESS(ROW()+(0), COLUMN()+(-1), 1)), 2)</f>
        <v>2.76</v>
      </c>
    </row>
    <row r="23" spans="1:8" ht="13.50" thickBot="1" customHeight="1">
      <c r="A23" s="1" t="s">
        <v>51</v>
      </c>
      <c r="B23" s="1"/>
      <c r="C23" s="10" t="s">
        <v>52</v>
      </c>
      <c r="D23" s="10"/>
      <c r="E23" s="1" t="s">
        <v>53</v>
      </c>
      <c r="F23" s="11">
        <v>159.549</v>
      </c>
      <c r="G23" s="12">
        <v>0.17</v>
      </c>
      <c r="H23" s="12">
        <f ca="1">ROUND(INDIRECT(ADDRESS(ROW()+(0), COLUMN()+(-2), 1))*INDIRECT(ADDRESS(ROW()+(0), COLUMN()+(-1), 1)), 2)</f>
        <v>27.12</v>
      </c>
    </row>
    <row r="24" spans="1:8" ht="13.50" thickBot="1" customHeight="1">
      <c r="A24" s="1" t="s">
        <v>54</v>
      </c>
      <c r="B24" s="1"/>
      <c r="C24" s="10" t="s">
        <v>55</v>
      </c>
      <c r="D24" s="10"/>
      <c r="E24" s="1" t="s">
        <v>56</v>
      </c>
      <c r="F24" s="11">
        <v>0.798</v>
      </c>
      <c r="G24" s="12">
        <v>2.73</v>
      </c>
      <c r="H24" s="12">
        <f ca="1">ROUND(INDIRECT(ADDRESS(ROW()+(0), COLUMN()+(-2), 1))*INDIRECT(ADDRESS(ROW()+(0), COLUMN()+(-1), 1)), 2)</f>
        <v>2.18</v>
      </c>
    </row>
    <row r="25" spans="1:8" ht="24.00" thickBot="1" customHeight="1">
      <c r="A25" s="1" t="s">
        <v>57</v>
      </c>
      <c r="B25" s="1"/>
      <c r="C25" s="10" t="s">
        <v>58</v>
      </c>
      <c r="D25" s="10"/>
      <c r="E25" s="1" t="s">
        <v>59</v>
      </c>
      <c r="F25" s="13">
        <v>0.173</v>
      </c>
      <c r="G25" s="14">
        <v>4.06</v>
      </c>
      <c r="H25" s="14">
        <f ca="1">ROUND(INDIRECT(ADDRESS(ROW()+(0), COLUMN()+(-2), 1))*INDIRECT(ADDRESS(ROW()+(0), COLUMN()+(-1), 1)), 2)</f>
        <v>0.7</v>
      </c>
    </row>
    <row r="26" spans="1:8" ht="13.50" thickBot="1" customHeight="1">
      <c r="A26" s="15"/>
      <c r="B26" s="15"/>
      <c r="C26" s="15"/>
      <c r="D26" s="15"/>
      <c r="E26" s="15"/>
      <c r="F26" s="9" t="s">
        <v>60</v>
      </c>
      <c r="G26" s="9"/>
      <c r="H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90.56</v>
      </c>
    </row>
    <row r="27" spans="1:8" ht="13.50" thickBot="1" customHeight="1">
      <c r="A27" s="15">
        <v>2</v>
      </c>
      <c r="B27" s="15"/>
      <c r="C27" s="15"/>
      <c r="D27" s="15"/>
      <c r="E27" s="18" t="s">
        <v>61</v>
      </c>
      <c r="F27" s="18"/>
      <c r="G27" s="15"/>
      <c r="H27" s="15"/>
    </row>
    <row r="28" spans="1:8" ht="13.50" thickBot="1" customHeight="1">
      <c r="A28" s="1" t="s">
        <v>62</v>
      </c>
      <c r="B28" s="1"/>
      <c r="C28" s="10" t="s">
        <v>63</v>
      </c>
      <c r="D28" s="10"/>
      <c r="E28" s="1" t="s">
        <v>64</v>
      </c>
      <c r="F28" s="13">
        <v>0.259</v>
      </c>
      <c r="G28" s="14">
        <v>3.75</v>
      </c>
      <c r="H28" s="14">
        <f ca="1">ROUND(INDIRECT(ADDRESS(ROW()+(0), COLUMN()+(-2), 1))*INDIRECT(ADDRESS(ROW()+(0), COLUMN()+(-1), 1)), 2)</f>
        <v>0.97</v>
      </c>
    </row>
    <row r="29" spans="1:8" ht="13.50" thickBot="1" customHeight="1">
      <c r="A29" s="15"/>
      <c r="B29" s="15"/>
      <c r="C29" s="15"/>
      <c r="D29" s="15"/>
      <c r="E29" s="15"/>
      <c r="F29" s="9" t="s">
        <v>65</v>
      </c>
      <c r="G29" s="9"/>
      <c r="H29" s="17">
        <f ca="1">ROUND(SUM(INDIRECT(ADDRESS(ROW()+(-1), COLUMN()+(0), 1))), 2)</f>
        <v>0.97</v>
      </c>
    </row>
    <row r="30" spans="1:8" ht="13.50" thickBot="1" customHeight="1">
      <c r="A30" s="15">
        <v>3</v>
      </c>
      <c r="B30" s="15"/>
      <c r="C30" s="15"/>
      <c r="D30" s="15"/>
      <c r="E30" s="18" t="s">
        <v>66</v>
      </c>
      <c r="F30" s="18"/>
      <c r="G30" s="15"/>
      <c r="H30" s="15"/>
    </row>
    <row r="31" spans="1:8" ht="13.50" thickBot="1" customHeight="1">
      <c r="A31" s="1" t="s">
        <v>67</v>
      </c>
      <c r="B31" s="1"/>
      <c r="C31" s="10" t="s">
        <v>68</v>
      </c>
      <c r="D31" s="10"/>
      <c r="E31" s="1" t="s">
        <v>69</v>
      </c>
      <c r="F31" s="11">
        <v>1.487</v>
      </c>
      <c r="G31" s="12">
        <v>10.75</v>
      </c>
      <c r="H31" s="12">
        <f ca="1">ROUND(INDIRECT(ADDRESS(ROW()+(0), COLUMN()+(-2), 1))*INDIRECT(ADDRESS(ROW()+(0), COLUMN()+(-1), 1)), 2)</f>
        <v>15.99</v>
      </c>
    </row>
    <row r="32" spans="1:8" ht="13.50" thickBot="1" customHeight="1">
      <c r="A32" s="1" t="s">
        <v>70</v>
      </c>
      <c r="B32" s="1"/>
      <c r="C32" s="10" t="s">
        <v>71</v>
      </c>
      <c r="D32" s="10"/>
      <c r="E32" s="1" t="s">
        <v>72</v>
      </c>
      <c r="F32" s="11">
        <v>1.409</v>
      </c>
      <c r="G32" s="12">
        <v>6.89</v>
      </c>
      <c r="H32" s="12">
        <f ca="1">ROUND(INDIRECT(ADDRESS(ROW()+(0), COLUMN()+(-2), 1))*INDIRECT(ADDRESS(ROW()+(0), COLUMN()+(-1), 1)), 2)</f>
        <v>9.71</v>
      </c>
    </row>
    <row r="33" spans="1:8" ht="13.50" thickBot="1" customHeight="1">
      <c r="A33" s="1" t="s">
        <v>73</v>
      </c>
      <c r="B33" s="1"/>
      <c r="C33" s="10" t="s">
        <v>74</v>
      </c>
      <c r="D33" s="10"/>
      <c r="E33" s="1" t="s">
        <v>75</v>
      </c>
      <c r="F33" s="11">
        <v>0.423</v>
      </c>
      <c r="G33" s="12">
        <v>10.75</v>
      </c>
      <c r="H33" s="12">
        <f ca="1">ROUND(INDIRECT(ADDRESS(ROW()+(0), COLUMN()+(-2), 1))*INDIRECT(ADDRESS(ROW()+(0), COLUMN()+(-1), 1)), 2)</f>
        <v>4.55</v>
      </c>
    </row>
    <row r="34" spans="1:8" ht="13.50" thickBot="1" customHeight="1">
      <c r="A34" s="1" t="s">
        <v>76</v>
      </c>
      <c r="B34" s="1"/>
      <c r="C34" s="10" t="s">
        <v>77</v>
      </c>
      <c r="D34" s="10"/>
      <c r="E34" s="1" t="s">
        <v>78</v>
      </c>
      <c r="F34" s="11">
        <v>0.423</v>
      </c>
      <c r="G34" s="12">
        <v>6.89</v>
      </c>
      <c r="H34" s="12">
        <f ca="1">ROUND(INDIRECT(ADDRESS(ROW()+(0), COLUMN()+(-2), 1))*INDIRECT(ADDRESS(ROW()+(0), COLUMN()+(-1), 1)), 2)</f>
        <v>2.91</v>
      </c>
    </row>
    <row r="35" spans="1:8" ht="13.50" thickBot="1" customHeight="1">
      <c r="A35" s="1" t="s">
        <v>79</v>
      </c>
      <c r="B35" s="1"/>
      <c r="C35" s="10" t="s">
        <v>80</v>
      </c>
      <c r="D35" s="10"/>
      <c r="E35" s="1" t="s">
        <v>81</v>
      </c>
      <c r="F35" s="11">
        <v>0.515</v>
      </c>
      <c r="G35" s="12">
        <v>6.38</v>
      </c>
      <c r="H35" s="12">
        <f ca="1">ROUND(INDIRECT(ADDRESS(ROW()+(0), COLUMN()+(-2), 1))*INDIRECT(ADDRESS(ROW()+(0), COLUMN()+(-1), 1)), 2)</f>
        <v>3.29</v>
      </c>
    </row>
    <row r="36" spans="1:8" ht="13.50" thickBot="1" customHeight="1">
      <c r="A36" s="1" t="s">
        <v>82</v>
      </c>
      <c r="B36" s="1"/>
      <c r="C36" s="10" t="s">
        <v>83</v>
      </c>
      <c r="D36" s="10"/>
      <c r="E36" s="1" t="s">
        <v>84</v>
      </c>
      <c r="F36" s="11">
        <v>0.539</v>
      </c>
      <c r="G36" s="12">
        <v>6.48</v>
      </c>
      <c r="H36" s="12">
        <f ca="1">ROUND(INDIRECT(ADDRESS(ROW()+(0), COLUMN()+(-2), 1))*INDIRECT(ADDRESS(ROW()+(0), COLUMN()+(-1), 1)), 2)</f>
        <v>3.49</v>
      </c>
    </row>
    <row r="37" spans="1:8" ht="13.50" thickBot="1" customHeight="1">
      <c r="A37" s="1" t="s">
        <v>85</v>
      </c>
      <c r="B37" s="1"/>
      <c r="C37" s="10" t="s">
        <v>86</v>
      </c>
      <c r="D37" s="10"/>
      <c r="E37" s="1" t="s">
        <v>87</v>
      </c>
      <c r="F37" s="11">
        <v>0.078</v>
      </c>
      <c r="G37" s="12">
        <v>10.75</v>
      </c>
      <c r="H37" s="12">
        <f ca="1">ROUND(INDIRECT(ADDRESS(ROW()+(0), COLUMN()+(-2), 1))*INDIRECT(ADDRESS(ROW()+(0), COLUMN()+(-1), 1)), 2)</f>
        <v>0.84</v>
      </c>
    </row>
    <row r="38" spans="1:8" ht="13.50" thickBot="1" customHeight="1">
      <c r="A38" s="1" t="s">
        <v>88</v>
      </c>
      <c r="B38" s="1"/>
      <c r="C38" s="10" t="s">
        <v>89</v>
      </c>
      <c r="D38" s="10"/>
      <c r="E38" s="1" t="s">
        <v>90</v>
      </c>
      <c r="F38" s="13">
        <v>0.313</v>
      </c>
      <c r="G38" s="14">
        <v>6.89</v>
      </c>
      <c r="H38" s="14">
        <f ca="1">ROUND(INDIRECT(ADDRESS(ROW()+(0), COLUMN()+(-2), 1))*INDIRECT(ADDRESS(ROW()+(0), COLUMN()+(-1), 1)), 2)</f>
        <v>2.16</v>
      </c>
    </row>
    <row r="39" spans="1:8" ht="13.50" thickBot="1" customHeight="1">
      <c r="A39" s="15"/>
      <c r="B39" s="15"/>
      <c r="C39" s="15"/>
      <c r="D39" s="15"/>
      <c r="E39" s="15"/>
      <c r="F39" s="9" t="s">
        <v>91</v>
      </c>
      <c r="G39" s="9"/>
      <c r="H39" s="17">
        <f ca="1">ROUND(SUM(INDIRECT(ADDRESS(ROW()+(-1), COLUMN()+(0), 1)),INDIRECT(ADDRESS(ROW()+(-2), COLUMN()+(0), 1)),INDIRECT(ADDRESS(ROW()+(-3), COLUMN()+(0), 1)),INDIRECT(ADDRESS(ROW()+(-4), COLUMN()+(0), 1)),INDIRECT(ADDRESS(ROW()+(-5), COLUMN()+(0), 1)),INDIRECT(ADDRESS(ROW()+(-6), COLUMN()+(0), 1)),INDIRECT(ADDRESS(ROW()+(-7), COLUMN()+(0), 1)),INDIRECT(ADDRESS(ROW()+(-8), COLUMN()+(0), 1))), 2)</f>
        <v>42.94</v>
      </c>
    </row>
    <row r="40" spans="1:8" ht="13.50" thickBot="1" customHeight="1">
      <c r="A40" s="15">
        <v>4</v>
      </c>
      <c r="B40" s="15"/>
      <c r="C40" s="15"/>
      <c r="D40" s="15"/>
      <c r="E40" s="18" t="s">
        <v>92</v>
      </c>
      <c r="F40" s="18"/>
      <c r="G40" s="15"/>
      <c r="H40" s="15"/>
    </row>
    <row r="41" spans="1:8" ht="13.50" thickBot="1" customHeight="1">
      <c r="A41" s="19"/>
      <c r="B41" s="19"/>
      <c r="C41" s="20" t="s">
        <v>93</v>
      </c>
      <c r="D41" s="20"/>
      <c r="E41" s="19" t="s">
        <v>94</v>
      </c>
      <c r="F41" s="13">
        <v>2</v>
      </c>
      <c r="G41" s="14">
        <f ca="1">ROUND(SUM(INDIRECT(ADDRESS(ROW()+(-2), COLUMN()+(1), 1)),INDIRECT(ADDRESS(ROW()+(-12), COLUMN()+(1), 1)),INDIRECT(ADDRESS(ROW()+(-15), COLUMN()+(1), 1))), 2)</f>
        <v>134.47</v>
      </c>
      <c r="H41" s="14">
        <f ca="1">ROUND(INDIRECT(ADDRESS(ROW()+(0), COLUMN()+(-2), 1))*INDIRECT(ADDRESS(ROW()+(0), COLUMN()+(-1), 1))/100, 2)</f>
        <v>2.69</v>
      </c>
    </row>
    <row r="42" spans="1:8" ht="13.50" thickBot="1" customHeight="1">
      <c r="A42" s="21" t="s">
        <v>95</v>
      </c>
      <c r="B42" s="21"/>
      <c r="C42" s="22"/>
      <c r="D42" s="22"/>
      <c r="E42" s="23"/>
      <c r="F42" s="24" t="s">
        <v>96</v>
      </c>
      <c r="G42" s="25"/>
      <c r="H42" s="26">
        <f ca="1">ROUND(SUM(INDIRECT(ADDRESS(ROW()+(-1), COLUMN()+(0), 1)),INDIRECT(ADDRESS(ROW()+(-3), COLUMN()+(0), 1)),INDIRECT(ADDRESS(ROW()+(-13), COLUMN()+(0), 1)),INDIRECT(ADDRESS(ROW()+(-16), COLUMN()+(0), 1))), 2)</f>
        <v>137.16</v>
      </c>
    </row>
  </sheetData>
  <mergeCells count="8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F26:G26"/>
    <mergeCell ref="A27:B27"/>
    <mergeCell ref="C27:D27"/>
    <mergeCell ref="E27:F27"/>
    <mergeCell ref="A28:B28"/>
    <mergeCell ref="C28:D28"/>
    <mergeCell ref="A29:B29"/>
    <mergeCell ref="C29:D29"/>
    <mergeCell ref="F29:G29"/>
    <mergeCell ref="A30:B30"/>
    <mergeCell ref="C30:D30"/>
    <mergeCell ref="E30:F30"/>
    <mergeCell ref="A31:B31"/>
    <mergeCell ref="C31:D31"/>
    <mergeCell ref="A32:B32"/>
    <mergeCell ref="C32:D32"/>
    <mergeCell ref="A33:B33"/>
    <mergeCell ref="C33:D33"/>
    <mergeCell ref="A34:B34"/>
    <mergeCell ref="C34:D34"/>
    <mergeCell ref="A35:B35"/>
    <mergeCell ref="C35:D35"/>
    <mergeCell ref="A36:B36"/>
    <mergeCell ref="C36:D36"/>
    <mergeCell ref="A37:B37"/>
    <mergeCell ref="C37:D37"/>
    <mergeCell ref="A38:B38"/>
    <mergeCell ref="C38:D38"/>
    <mergeCell ref="A39:B39"/>
    <mergeCell ref="C39:D39"/>
    <mergeCell ref="F39:G39"/>
    <mergeCell ref="A40:B40"/>
    <mergeCell ref="C40:D40"/>
    <mergeCell ref="E40:F40"/>
    <mergeCell ref="A41:B41"/>
    <mergeCell ref="C41:D41"/>
    <mergeCell ref="A42:E42"/>
    <mergeCell ref="F42:G42"/>
  </mergeCells>
  <pageMargins left="0.147638" right="0.147638" top="0.206693" bottom="0.206693" header="0.0" footer="0.0"/>
  <pageSetup paperSize="9" orientation="portrait"/>
  <rowBreaks count="0" manualBreakCount="0">
    </rowBreaks>
</worksheet>
</file>