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<sst xmlns="http://schemas.openxmlformats.org/spreadsheetml/2006/main" count="64" uniqueCount="64">
  <si>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</si>
  <si>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IUS055</t>
  </si>
  <si>
    <t xml:space="preserve">Ud</t>
  </si>
  <si>
    <t xml:space="preserve">Pozo de registro prefabricado de hormigón armado.</t>
  </si>
  <si>
    <r>
      <rPr>
        <sz val="8.25"/>
        <color rgb="FF000000"/>
        <rFont val="Arial"/>
        <family val="2"/>
      </rPr>
      <t xml:space="preserve">Pozo de registro de elementos prefabricados de hormigón armado, de 1,2 m de diámetro interior y 3 m de altura útil interior, sobre solera de 25 cm de espesor de hormigón armado f'c=280 kg/cm² (28 MPa), clase de exposición F0 S1 P1 C1, tamaño máximo del agregado 19 mm, consistencia blanda ligeramente armada con malla electrosoldada,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</si>
  <si>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</si>
  <si>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</si>
  <si>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</si>
  <si>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</si>
  <si>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</si>
  <si>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</si>
  <si>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</si>
  <si>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mt10haf050bFi</t>
  </si>
  <si>
    <t xml:space="preserve">m³</t>
  </si>
  <si>
    <t xml:space="preserve">Hormigón f'c=280 kg/cm² (28 MPa), clase de exposición F0 S1 P1 C1, tamaño máximo del agregado 19 mm, consistencia blanda, premezclado en planta, según NEC-11 y ACI 318.</t>
  </si>
  <si>
    <t xml:space="preserve">mt07ame040L</t>
  </si>
  <si>
    <t xml:space="preserve">m²</t>
  </si>
  <si>
    <t xml:space="preserve">Malla electrosoldada con alambres longitudinales y transversales de 8 mm de diámetro espaciados 20x20 cm, según NTE-INEN-2209 y ASTM A 497.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</si>
  <si>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</si>
  <si>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</si>
  <si>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</si>
  <si>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mt46phb010hh</t>
  </si>
  <si>
    <t xml:space="preserve">Ud</t>
  </si>
  <si>
    <t xml:space="preserve">Base prefabricada de hormigón armado para formación de pozo de registro, de 120 cm de diámetro nominal (interior), 70 cm de altura útil y 16 cm de espesor, clase N (Normal), carga de rotura 90 kN/m², de 1767 kg, con junta de caucho EPDM, de deslizamiento y compresión, para unión con otros módulos, para conexión con colector de hasta 300 mm de diámetro, resistencia a compresión mayor de 30 N/mm².</t>
  </si>
  <si>
    <t xml:space="preserve">mt46phb110a</t>
  </si>
  <si>
    <t xml:space="preserve">Ud</t>
  </si>
  <si>
    <t xml:space="preserve">Junta de caucho EPDM, de deslizamiento y compresión, tipo arpón, para conexión de colector de 300 mm de diámetro nominal (interior) a base prefabricada de hormigón para formación de pozo de registro.</t>
  </si>
  <si>
    <t xml:space="preserve">mt46phb020J</t>
  </si>
  <si>
    <t xml:space="preserve">Ud</t>
  </si>
  <si>
    <t xml:space="preserve">Anillo prefabricado de hormigón armado para formación de pozo de registro, de 120 cm de diámetro nominal (interior), 100 cm de altura útil y 16 cm de espesor, clase N (Normal), carga de rotura 90 kN/m², de 1600 kg, con junta de caucho EPDM, de deslizamiento y compresión, para unión con otros módulos, resistencia a compresión mayor de 30 N/mm².</t>
  </si>
  <si>
    <t xml:space="preserve">mt46phb030kk</t>
  </si>
  <si>
    <t xml:space="preserve">Ud</t>
  </si>
  <si>
    <t xml:space="preserve">Cono asimétrico prefabricado de hormigón armado para formación de pozo de registro, de 120 a 60 cm de diámetro nominal (interior), 120 cm de altura útil y 16 cm de espesor, clase N (Normal), carga de rotura 90 kN/m², de 1960 kg, con junta de caucho EPDM, de deslizamiento y compresión, para unión con otros módulos.</t>
  </si>
  <si>
    <t xml:space="preserve">mt46phb040c</t>
  </si>
  <si>
    <t xml:space="preserve">Ud</t>
  </si>
  <si>
    <t xml:space="preserve">Módulo de ajuste prefabricado de hormigón, de 60 cm de diámetro nominal (interior), 10 cm de altura útil y 10 cm de espesor, de 68,7 kg, con junta de caucho EPDM, de deslizamiento y compresión, para unión con otros módulos.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</si>
  <si>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</si>
  <si>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</si>
  <si>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</si>
  <si>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</si>
  <si>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</si>
  <si>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</si>
  <si>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</si>
  <si>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</si>
  <si>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antirrobo.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</si>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</sst>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7.4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0.283</v>
      </c>
      <c r="G10" s="12">
        <v>104.73</v>
      </c>
      <c r="H10" s="12">
        <f ca="1">ROUND(INDIRECT(ADDRESS(ROW()+(0), COLUMN()+(-2), 1))*INDIRECT(ADDRESS(ROW()+(0), COLUMN()+(-1), 1)), 2)</f>
        <v>29.64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3.768</v>
      </c>
      <c r="G11" s="12">
        <v>5.5</v>
      </c>
      <c r="H11" s="12">
        <f ca="1">ROUND(INDIRECT(ADDRESS(ROW()+(0), COLUMN()+(-2), 1))*INDIRECT(ADDRESS(ROW()+(0), COLUMN()+(-1), 1)), 2)</f>
        <v>20.72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0.495</v>
      </c>
      <c r="G12" s="12">
        <v>107.55</v>
      </c>
      <c r="H12" s="12">
        <f ca="1">ROUND(INDIRECT(ADDRESS(ROW()+(0), COLUMN()+(-2), 1))*INDIRECT(ADDRESS(ROW()+(0), COLUMN()+(-1), 1)), 2)</f>
        <v>53.24</v>
      </c>
    </row>
    <row r="13" spans="1:8" ht="66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212.39</v>
      </c>
      <c r="H13" s="12">
        <f ca="1">ROUND(INDIRECT(ADDRESS(ROW()+(0), COLUMN()+(-2), 1))*INDIRECT(ADDRESS(ROW()+(0), COLUMN()+(-1), 1)), 2)</f>
        <v>212.39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22.21</v>
      </c>
      <c r="H14" s="12">
        <f ca="1">ROUND(INDIRECT(ADDRESS(ROW()+(0), COLUMN()+(-2), 1))*INDIRECT(ADDRESS(ROW()+(0), COLUMN()+(-1), 1)), 2)</f>
        <v>44.42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209.85</v>
      </c>
      <c r="H15" s="12">
        <f ca="1">ROUND(INDIRECT(ADDRESS(ROW()+(0), COLUMN()+(-2), 1))*INDIRECT(ADDRESS(ROW()+(0), COLUMN()+(-1), 1)), 2)</f>
        <v>209.85</v>
      </c>
    </row>
    <row r="16" spans="1:8" ht="55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289.13</v>
      </c>
      <c r="H16" s="12">
        <f ca="1">ROUND(INDIRECT(ADDRESS(ROW()+(0), COLUMN()+(-2), 1))*INDIRECT(ADDRESS(ROW()+(0), COLUMN()+(-1), 1)), 2)</f>
        <v>289.13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34.82</v>
      </c>
      <c r="H17" s="12">
        <f ca="1">ROUND(INDIRECT(ADDRESS(ROW()+(0), COLUMN()+(-2), 1))*INDIRECT(ADDRESS(ROW()+(0), COLUMN()+(-1), 1)), 2)</f>
        <v>34.82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0.096</v>
      </c>
      <c r="G18" s="12">
        <v>3.97</v>
      </c>
      <c r="H18" s="12">
        <f ca="1">ROUND(INDIRECT(ADDRESS(ROW()+(0), COLUMN()+(-2), 1))*INDIRECT(ADDRESS(ROW()+(0), COLUMN()+(-1), 1)), 2)</f>
        <v>0.38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9</v>
      </c>
      <c r="G19" s="12">
        <v>6.57</v>
      </c>
      <c r="H19" s="12">
        <f ca="1">ROUND(INDIRECT(ADDRESS(ROW()+(0), COLUMN()+(-2), 1))*INDIRECT(ADDRESS(ROW()+(0), COLUMN()+(-1), 1)), 2)</f>
        <v>59.13</v>
      </c>
    </row>
    <row r="20" spans="1:8" ht="45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</v>
      </c>
      <c r="G20" s="14">
        <v>162.49</v>
      </c>
      <c r="H20" s="14">
        <f ca="1">ROUND(INDIRECT(ADDRESS(ROW()+(0), COLUMN()+(-2), 1))*INDIRECT(ADDRESS(ROW()+(0), COLUMN()+(-1), 1)), 2)</f>
        <v>162.49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1116.21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0.66</v>
      </c>
      <c r="G23" s="14">
        <v>59.88</v>
      </c>
      <c r="H23" s="14">
        <f ca="1">ROUND(INDIRECT(ADDRESS(ROW()+(0), COLUMN()+(-2), 1))*INDIRECT(ADDRESS(ROW()+(0), COLUMN()+(-1), 1)), 2)</f>
        <v>39.52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39.52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5.18</v>
      </c>
      <c r="G26" s="12">
        <v>10.34</v>
      </c>
      <c r="H26" s="12">
        <f ca="1">ROUND(INDIRECT(ADDRESS(ROW()+(0), COLUMN()+(-2), 1))*INDIRECT(ADDRESS(ROW()+(0), COLUMN()+(-1), 1)), 2)</f>
        <v>53.56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6.956</v>
      </c>
      <c r="G27" s="14">
        <v>6.62</v>
      </c>
      <c r="H27" s="14">
        <f ca="1">ROUND(INDIRECT(ADDRESS(ROW()+(0), COLUMN()+(-2), 1))*INDIRECT(ADDRESS(ROW()+(0), COLUMN()+(-1), 1)), 2)</f>
        <v>46.05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1))), 2)</f>
        <v>99.61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2</v>
      </c>
      <c r="G30" s="14">
        <f ca="1">ROUND(SUM(INDIRECT(ADDRESS(ROW()+(-2), COLUMN()+(1), 1)),INDIRECT(ADDRESS(ROW()+(-6), COLUMN()+(1), 1)),INDIRECT(ADDRESS(ROW()+(-9), COLUMN()+(1), 1))), 2)</f>
        <v>1255.34</v>
      </c>
      <c r="H30" s="14">
        <f ca="1">ROUND(INDIRECT(ADDRESS(ROW()+(0), COLUMN()+(-2), 1))*INDIRECT(ADDRESS(ROW()+(0), COLUMN()+(-1), 1))/100, 2)</f>
        <v>25.11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1)),INDIRECT(ADDRESS(ROW()+(-7), COLUMN()+(0), 1)),INDIRECT(ADDRESS(ROW()+(-10), COLUMN()+(0), 1))), 2)</f>
        <v>1280.45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