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<sst xmlns="http://schemas.openxmlformats.org/spreadsheetml/2006/main" count="56" uniqueCount="56">
  <si>
    <t xml:space="preserve"/>
  </si>
  <si>
    <t xml:space="preserve">IUP110</t>
  </si>
  <si>
    <t xml:space="preserve">Ud</t>
  </si>
  <si>
    <t xml:space="preserve">Cuadro de protección y control de alumbrado público.</t>
  </si>
  <si>
    <r>
      <rPr>
        <sz val="8.25"/>
        <color rgb="FF000000"/>
        <rFont val="Arial"/>
        <family val="2"/>
      </rPr>
      <t xml:space="preserve">Cuadro de protección y control de alumbrado público, formado por caja de superficie de poliéster, de 800x250x1000 mm; 1 interruptor general automático (IGA), de 40 A de intensidad nominal, tetrapolar (4P); 1 contactor; 2 interruptores automáticos magnetotérmicos, uno por cada circuito; 2 interruptores diferenciales, uno por cada circuito; y 1 interruptor automático magnetotérmico, 1 interruptor diferencial, 1 célula fotoeléctrica y 1 interruptor horario programable para el circuito de control.</t>
    </r>
    <r>
      <rPr>
        <sz val="8.25"/>
        <color rgb="FF000000"/>
        <rFont val="Arial"/>
        <family val="2"/>
      </rPr>
      <t xml:space="preserve">
</t>
    </r>
  </si>
  <si>
    <t xml:space="preserve">Rubro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</si>
  <si>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</si>
  <si>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</si>
  <si>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</si>
  <si>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</si>
  <si>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</si>
  <si>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</si>
  <si>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mt35cgm100l</t>
  </si>
  <si>
    <t xml:space="preserve">Ud</t>
  </si>
  <si>
    <t xml:space="preserve">Caja de superficie con puerta opaca, de 800x250x1000 mm, fabricada en poliéster, con grado de protección IP66, color gris RAL 7035.</t>
  </si>
  <si>
    <t xml:space="preserve">mt35cgm021aceal</t>
  </si>
  <si>
    <t xml:space="preserve">Ud</t>
  </si>
  <si>
    <t xml:space="preserve">Interruptor general automático (IGA), de 4 módulos, tetrapolar (4P), con 10 kA de poder de corte, de 40 A de intensidad nominal, curva C, incluso accesorios de montaje.</t>
  </si>
  <si>
    <t xml:space="preserve">mt35cgm021bbbab</t>
  </si>
  <si>
    <t xml:space="preserve">Ud</t>
  </si>
  <si>
    <t xml:space="preserve">Interruptor automático magnetotérmico, de 2 módulos, bipolar (2P), con 6 kA de poder de corte, de 10 A de intensidad nominal, curva C, incluso accesorios de montaje.</t>
  </si>
  <si>
    <t xml:space="preserve">mt35cgm029ag</t>
  </si>
  <si>
    <t xml:space="preserve">Ud</t>
  </si>
  <si>
    <t xml:space="preserve">Interruptor diferencial instantáneo, 2P/25A/300mA, de 2 módulos, incluso accesorios de montaje.</t>
  </si>
  <si>
    <t xml:space="preserve">mt35cgm080a</t>
  </si>
  <si>
    <t xml:space="preserve">Ud</t>
  </si>
  <si>
    <t xml:space="preserve">Interruptor crepuscular con célula fotoeléctrica, incluso accesorios de montaje.</t>
  </si>
  <si>
    <t xml:space="preserve">mt35cgm090a</t>
  </si>
  <si>
    <t xml:space="preserve">Ud</t>
  </si>
  <si>
    <t xml:space="preserve">Interruptor horario programable.</t>
  </si>
  <si>
    <t xml:space="preserve">mt35cgm070a</t>
  </si>
  <si>
    <t xml:space="preserve">Ud</t>
  </si>
  <si>
    <t xml:space="preserve">Contactor de maniobra, de 40 A de intensidad nominal, tetrapolar (4P), de 4 módulos, incluso accesorios de montaje. Según IEC 60947-4.</t>
  </si>
  <si>
    <t xml:space="preserve">mt35cgm021bbeah</t>
  </si>
  <si>
    <t xml:space="preserve">Ud</t>
  </si>
  <si>
    <t xml:space="preserve">Interruptor automático magnetotérmico, de 4 módulos, tetrapolar (4P), con 6 kA de poder de corte, de 25 A de intensidad nominal, curva C, incluso accesorios de montaje.</t>
  </si>
  <si>
    <t xml:space="preserve">mt35cgm031ag</t>
  </si>
  <si>
    <t xml:space="preserve">Ud</t>
  </si>
  <si>
    <t xml:space="preserve">Interruptor diferencial instantáneo, 4P/25A/300mA, de 4 módulos, incluso accesorios de montaje.</t>
  </si>
  <si>
    <t xml:space="preserve">mt35www010</t>
  </si>
  <si>
    <t xml:space="preserve">Ud</t>
  </si>
  <si>
    <t xml:space="preserve">Material auxiliar para instalaciones eléctricas.</t>
  </si>
  <si>
    <t xml:space="preserve">Subtotal materiales:</t>
  </si>
  <si>
    <t xml:space="preserve">Mano de obra</t>
  </si>
  <si>
    <t xml:space="preserve">mo003</t>
  </si>
  <si>
    <t xml:space="preserve">h</t>
  </si>
  <si>
    <t xml:space="preserve">Electricista.</t>
  </si>
  <si>
    <t xml:space="preserve">mo102</t>
  </si>
  <si>
    <t xml:space="preserve">h</t>
  </si>
  <si>
    <t xml:space="preserve">Ayudante electricista.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</si>
  <si>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</si>
  <si>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</si>
  <si>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</si>
  <si>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</si>
  <si>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$ 117,65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</si>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</sst>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6.12" customWidth="1"/>
    <col min="3" max="3" width="3.40" customWidth="1"/>
    <col min="4" max="4" width="7.65" customWidth="1"/>
    <col min="5" max="5" width="70.04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</v>
      </c>
      <c r="G10" s="12">
        <v>782.25</v>
      </c>
      <c r="H10" s="12">
        <f ca="1">ROUND(INDIRECT(ADDRESS(ROW()+(0), COLUMN()+(-2), 1))*INDIRECT(ADDRESS(ROW()+(0), COLUMN()+(-1), 1)), 2)</f>
        <v>782.25</v>
      </c>
    </row>
    <row r="11" spans="1:8" ht="34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1</v>
      </c>
      <c r="G11" s="12">
        <v>163.88</v>
      </c>
      <c r="H11" s="12">
        <f ca="1">ROUND(INDIRECT(ADDRESS(ROW()+(0), COLUMN()+(-2), 1))*INDIRECT(ADDRESS(ROW()+(0), COLUMN()+(-1), 1)), 2)</f>
        <v>163.88</v>
      </c>
    </row>
    <row r="12" spans="1:8" ht="34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2</v>
      </c>
      <c r="G12" s="12">
        <v>17.52</v>
      </c>
      <c r="H12" s="12">
        <f ca="1">ROUND(INDIRECT(ADDRESS(ROW()+(0), COLUMN()+(-2), 1))*INDIRECT(ADDRESS(ROW()+(0), COLUMN()+(-1), 1)), 2)</f>
        <v>35.04</v>
      </c>
    </row>
    <row r="13" spans="1:8" ht="24.0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1">
        <v>1</v>
      </c>
      <c r="G13" s="12">
        <v>128.5</v>
      </c>
      <c r="H13" s="12">
        <f ca="1">ROUND(INDIRECT(ADDRESS(ROW()+(0), COLUMN()+(-2), 1))*INDIRECT(ADDRESS(ROW()+(0), COLUMN()+(-1), 1)), 2)</f>
        <v>128.5</v>
      </c>
    </row>
    <row r="14" spans="1:8" ht="13.50" thickBot="1" customHeight="1">
      <c r="A14" s="1" t="s">
        <v>24</v>
      </c>
      <c r="B14" s="1"/>
      <c r="C14" s="1"/>
      <c r="D14" s="10" t="s">
        <v>25</v>
      </c>
      <c r="E14" s="1" t="s">
        <v>26</v>
      </c>
      <c r="F14" s="11">
        <v>1</v>
      </c>
      <c r="G14" s="12">
        <v>246.41</v>
      </c>
      <c r="H14" s="12">
        <f ca="1">ROUND(INDIRECT(ADDRESS(ROW()+(0), COLUMN()+(-2), 1))*INDIRECT(ADDRESS(ROW()+(0), COLUMN()+(-1), 1)), 2)</f>
        <v>246.41</v>
      </c>
    </row>
    <row r="15" spans="1:8" ht="13.50" thickBot="1" customHeight="1">
      <c r="A15" s="1" t="s">
        <v>27</v>
      </c>
      <c r="B15" s="1"/>
      <c r="C15" s="1"/>
      <c r="D15" s="10" t="s">
        <v>28</v>
      </c>
      <c r="E15" s="1" t="s">
        <v>29</v>
      </c>
      <c r="F15" s="11">
        <v>1</v>
      </c>
      <c r="G15" s="12">
        <v>207.74</v>
      </c>
      <c r="H15" s="12">
        <f ca="1">ROUND(INDIRECT(ADDRESS(ROW()+(0), COLUMN()+(-2), 1))*INDIRECT(ADDRESS(ROW()+(0), COLUMN()+(-1), 1)), 2)</f>
        <v>207.74</v>
      </c>
    </row>
    <row r="16" spans="1:8" ht="24.00" thickBot="1" customHeight="1">
      <c r="A16" s="1" t="s">
        <v>30</v>
      </c>
      <c r="B16" s="1"/>
      <c r="C16" s="1"/>
      <c r="D16" s="10" t="s">
        <v>31</v>
      </c>
      <c r="E16" s="1" t="s">
        <v>32</v>
      </c>
      <c r="F16" s="11">
        <v>1</v>
      </c>
      <c r="G16" s="12">
        <v>88.59</v>
      </c>
      <c r="H16" s="12">
        <f ca="1">ROUND(INDIRECT(ADDRESS(ROW()+(0), COLUMN()+(-2), 1))*INDIRECT(ADDRESS(ROW()+(0), COLUMN()+(-1), 1)), 2)</f>
        <v>88.59</v>
      </c>
    </row>
    <row r="17" spans="1:8" ht="34.50" thickBot="1" customHeight="1">
      <c r="A17" s="1" t="s">
        <v>33</v>
      </c>
      <c r="B17" s="1"/>
      <c r="C17" s="1"/>
      <c r="D17" s="10" t="s">
        <v>34</v>
      </c>
      <c r="E17" s="1" t="s">
        <v>35</v>
      </c>
      <c r="F17" s="11">
        <v>2</v>
      </c>
      <c r="G17" s="12">
        <v>110.97</v>
      </c>
      <c r="H17" s="12">
        <f ca="1">ROUND(INDIRECT(ADDRESS(ROW()+(0), COLUMN()+(-2), 1))*INDIRECT(ADDRESS(ROW()+(0), COLUMN()+(-1), 1)), 2)</f>
        <v>221.94</v>
      </c>
    </row>
    <row r="18" spans="1:8" ht="24.00" thickBot="1" customHeight="1">
      <c r="A18" s="1" t="s">
        <v>36</v>
      </c>
      <c r="B18" s="1"/>
      <c r="C18" s="1"/>
      <c r="D18" s="10" t="s">
        <v>37</v>
      </c>
      <c r="E18" s="1" t="s">
        <v>38</v>
      </c>
      <c r="F18" s="11">
        <v>2</v>
      </c>
      <c r="G18" s="12">
        <v>199.54</v>
      </c>
      <c r="H18" s="12">
        <f ca="1">ROUND(INDIRECT(ADDRESS(ROW()+(0), COLUMN()+(-2), 1))*INDIRECT(ADDRESS(ROW()+(0), COLUMN()+(-1), 1)), 2)</f>
        <v>399.08</v>
      </c>
    </row>
    <row r="19" spans="1:8" ht="13.50" thickBot="1" customHeight="1">
      <c r="A19" s="1" t="s">
        <v>39</v>
      </c>
      <c r="B19" s="1"/>
      <c r="C19" s="1"/>
      <c r="D19" s="10" t="s">
        <v>40</v>
      </c>
      <c r="E19" s="1" t="s">
        <v>41</v>
      </c>
      <c r="F19" s="13">
        <v>2</v>
      </c>
      <c r="G19" s="14">
        <v>2.08</v>
      </c>
      <c r="H19" s="14">
        <f ca="1">ROUND(INDIRECT(ADDRESS(ROW()+(0), COLUMN()+(-2), 1))*INDIRECT(ADDRESS(ROW()+(0), COLUMN()+(-1), 1)), 2)</f>
        <v>4.16</v>
      </c>
    </row>
    <row r="20" spans="1:8" ht="13.50" thickBot="1" customHeight="1">
      <c r="A20" s="15"/>
      <c r="B20" s="15"/>
      <c r="C20" s="15"/>
      <c r="D20" s="15"/>
      <c r="E20" s="15"/>
      <c r="F20" s="9" t="s">
        <v>42</v>
      </c>
      <c r="G20" s="9"/>
      <c r="H20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1))), 2)</f>
        <v>2277.59</v>
      </c>
    </row>
    <row r="21" spans="1:8" ht="13.50" thickBot="1" customHeight="1">
      <c r="A21" s="15">
        <v>2</v>
      </c>
      <c r="B21" s="15"/>
      <c r="C21" s="15"/>
      <c r="D21" s="15"/>
      <c r="E21" s="18" t="s">
        <v>43</v>
      </c>
      <c r="F21" s="18"/>
      <c r="G21" s="15"/>
      <c r="H21" s="15"/>
    </row>
    <row r="22" spans="1:8" ht="13.50" thickBot="1" customHeight="1">
      <c r="A22" s="1" t="s">
        <v>44</v>
      </c>
      <c r="B22" s="1"/>
      <c r="C22" s="1"/>
      <c r="D22" s="10" t="s">
        <v>45</v>
      </c>
      <c r="E22" s="1" t="s">
        <v>46</v>
      </c>
      <c r="F22" s="11">
        <v>1.727</v>
      </c>
      <c r="G22" s="12">
        <v>11.41</v>
      </c>
      <c r="H22" s="12">
        <f ca="1">ROUND(INDIRECT(ADDRESS(ROW()+(0), COLUMN()+(-2), 1))*INDIRECT(ADDRESS(ROW()+(0), COLUMN()+(-1), 1)), 2)</f>
        <v>19.71</v>
      </c>
    </row>
    <row r="23" spans="1:8" ht="13.50" thickBot="1" customHeight="1">
      <c r="A23" s="1" t="s">
        <v>47</v>
      </c>
      <c r="B23" s="1"/>
      <c r="C23" s="1"/>
      <c r="D23" s="10" t="s">
        <v>48</v>
      </c>
      <c r="E23" s="1" t="s">
        <v>49</v>
      </c>
      <c r="F23" s="13">
        <v>1.332</v>
      </c>
      <c r="G23" s="14">
        <v>7.11</v>
      </c>
      <c r="H23" s="14">
        <f ca="1">ROUND(INDIRECT(ADDRESS(ROW()+(0), COLUMN()+(-2), 1))*INDIRECT(ADDRESS(ROW()+(0), COLUMN()+(-1), 1)), 2)</f>
        <v>9.47</v>
      </c>
    </row>
    <row r="24" spans="1:8" ht="13.50" thickBot="1" customHeight="1">
      <c r="A24" s="15"/>
      <c r="B24" s="15"/>
      <c r="C24" s="15"/>
      <c r="D24" s="15"/>
      <c r="E24" s="15"/>
      <c r="F24" s="9" t="s">
        <v>50</v>
      </c>
      <c r="G24" s="9"/>
      <c r="H24" s="17">
        <f ca="1">ROUND(SUM(INDIRECT(ADDRESS(ROW()+(-1), COLUMN()+(0), 1)),INDIRECT(ADDRESS(ROW()+(-2), COLUMN()+(0), 1))), 2)</f>
        <v>29.18</v>
      </c>
    </row>
    <row r="25" spans="1:8" ht="13.50" thickBot="1" customHeight="1">
      <c r="A25" s="15">
        <v>3</v>
      </c>
      <c r="B25" s="15"/>
      <c r="C25" s="15"/>
      <c r="D25" s="15"/>
      <c r="E25" s="18" t="s">
        <v>51</v>
      </c>
      <c r="F25" s="18"/>
      <c r="G25" s="15"/>
      <c r="H25" s="15"/>
    </row>
    <row r="26" spans="1:8" ht="13.50" thickBot="1" customHeight="1">
      <c r="A26" s="19"/>
      <c r="B26" s="19"/>
      <c r="C26" s="19"/>
      <c r="D26" s="20" t="s">
        <v>52</v>
      </c>
      <c r="E26" s="19" t="s">
        <v>53</v>
      </c>
      <c r="F26" s="13">
        <v>2</v>
      </c>
      <c r="G26" s="14">
        <f ca="1">ROUND(SUM(INDIRECT(ADDRESS(ROW()+(-2), COLUMN()+(1), 1)),INDIRECT(ADDRESS(ROW()+(-6), COLUMN()+(1), 1))), 2)</f>
        <v>2306.77</v>
      </c>
      <c r="H26" s="14">
        <f ca="1">ROUND(INDIRECT(ADDRESS(ROW()+(0), COLUMN()+(-2), 1))*INDIRECT(ADDRESS(ROW()+(0), COLUMN()+(-1), 1))/100, 2)</f>
        <v>46.14</v>
      </c>
    </row>
    <row r="27" spans="1:8" ht="13.50" thickBot="1" customHeight="1">
      <c r="A27" s="21" t="s">
        <v>54</v>
      </c>
      <c r="B27" s="21"/>
      <c r="C27" s="21"/>
      <c r="D27" s="22"/>
      <c r="E27" s="23"/>
      <c r="F27" s="24" t="s">
        <v>55</v>
      </c>
      <c r="G27" s="25"/>
      <c r="H27" s="26">
        <f ca="1">ROUND(SUM(INDIRECT(ADDRESS(ROW()+(-1), COLUMN()+(0), 1)),INDIRECT(ADDRESS(ROW()+(-3), COLUMN()+(0), 1)),INDIRECT(ADDRESS(ROW()+(-7), COLUMN()+(0), 1))), 2)</f>
        <v>2352.91</v>
      </c>
    </row>
  </sheetData>
  <mergeCells count="29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F20:G20"/>
    <mergeCell ref="A21:C21"/>
    <mergeCell ref="E21:F21"/>
    <mergeCell ref="A22:C22"/>
    <mergeCell ref="A23:C23"/>
    <mergeCell ref="A24:C24"/>
    <mergeCell ref="F24:G24"/>
    <mergeCell ref="A25:C25"/>
    <mergeCell ref="E25:F25"/>
    <mergeCell ref="A26:C26"/>
    <mergeCell ref="A27:E27"/>
    <mergeCell ref="F27:G27"/>
  </mergeCells>
  <pageMargins left="0.147638" right="0.147638" top="0.206693" bottom="0.206693" header="0.0" footer="0.0"/>
  <pageSetup paperSize="9" orientation="portrait"/>
  <rowBreaks count="0" manualBreakCount="0">
    </rowBreaks>
</worksheet>
</file>