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<sst xmlns="http://schemas.openxmlformats.org/spreadsheetml/2006/main" count="50" uniqueCount="50">
  <si>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</si>
  <si>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LPM200</t>
  </si>
  <si>
    <t xml:space="preserve">Ud</t>
  </si>
  <si>
    <t xml:space="preserve">Puerta principal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</si>
  <si>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205x60x3,8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bastidor, refuerzos y paneles de madera maciza de laurel, acabada en crudo para barnizar en obra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tapamarcos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</si>
  <si>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</si>
  <si>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</si>
  <si>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</si>
  <si>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</si>
  <si>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</si>
  <si>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</si>
  <si>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</si>
  <si>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</si>
  <si>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</si>
  <si>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</si>
  <si>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mt22pec010a</t>
  </si>
  <si>
    <t xml:space="preserve">Ud</t>
  </si>
  <si>
    <t xml:space="preserve">Hoja de puerta principal panelada, compuesta por bastidor, refuerzos y paneles de madera maciza de laurel, acabada en crudo para barnizar en obra, 205x60x3,8 cm, según NTE INEN 1 995, incluso tapamarcos, para puerta abatible.</t>
  </si>
  <si>
    <t xml:space="preserve">mt23ial010a</t>
  </si>
  <si>
    <t xml:space="preserve">Ud</t>
  </si>
  <si>
    <t xml:space="preserve">Bisagra de seguridad de 140x70 mm, en latón negro brillo, para puerta principal.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</si>
  <si>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</si>
  <si>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</si>
  <si>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</si>
  <si>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</si>
  <si>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</si>
  <si>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</si>
  <si>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mt23hal010a</t>
  </si>
  <si>
    <t xml:space="preserve">Ud</t>
  </si>
  <si>
    <t xml:space="preserve">Juego de manija y escudo largo en el interior, en latón negro brillo, serie básica, para puerta principal.</t>
  </si>
  <si>
    <t xml:space="preserve">mt23hal020a</t>
  </si>
  <si>
    <t xml:space="preserve">Ud</t>
  </si>
  <si>
    <t xml:space="preserve">Tiradera exterior con escudo en latón negro brillo, serie básica, para puerta principal.</t>
  </si>
  <si>
    <t xml:space="preserve">mt23hal100a</t>
  </si>
  <si>
    <t xml:space="preserve">Ud</t>
  </si>
  <si>
    <t xml:space="preserve">Mirilla óptica gran angular de 14 mm de diámetro y 35 a 60 mm de longitud, con tapa incorporada y acabado en latón negro brillo, serie básica, para puerta principal.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</si>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</sst>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0.87" customWidth="1"/>
    <col min="4" max="4" width="19.53" customWidth="1"/>
    <col min="5" max="5" width="39.34" customWidth="1"/>
    <col min="6" max="6" width="4.66" customWidth="1"/>
    <col min="7" max="7" width="8.16" customWidth="1"/>
    <col min="8" max="8" width="3.50" customWidth="1"/>
    <col min="9" max="9" width="9.33" customWidth="1"/>
    <col min="10" max="10" width="2.3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28.740000</v>
      </c>
      <c r="J9" s="15"/>
      <c r="K9" s="15">
        <f ca="1">ROUND(INDIRECT(ADDRESS(ROW()+(0), COLUMN()+(-4), 1))*INDIRECT(ADDRESS(ROW()+(0), COLUMN()+(-2), 1)), 2)</f>
        <v>28.740000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108.000000</v>
      </c>
      <c r="J10" s="15"/>
      <c r="K10" s="15">
        <f ca="1">ROUND(INDIRECT(ADDRESS(ROW()+(0), COLUMN()+(-4), 1))*INDIRECT(ADDRESS(ROW()+(0), COLUMN()+(-2), 1)), 2)</f>
        <v>108.000000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7.360000</v>
      </c>
      <c r="J11" s="15"/>
      <c r="K11" s="15">
        <f ca="1">ROUND(INDIRECT(ADDRESS(ROW()+(0), COLUMN()+(-4), 1))*INDIRECT(ADDRESS(ROW()+(0), COLUMN()+(-2), 1)), 2)</f>
        <v>29.440000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24.000000</v>
      </c>
      <c r="H12" s="14"/>
      <c r="I12" s="15">
        <v>0.080000</v>
      </c>
      <c r="J12" s="15"/>
      <c r="K12" s="15">
        <f ca="1">ROUND(INDIRECT(ADDRESS(ROW()+(0), COLUMN()+(-4), 1))*INDIRECT(ADDRESS(ROW()+(0), COLUMN()+(-2), 1)), 2)</f>
        <v>1.920000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1.000000</v>
      </c>
      <c r="H13" s="14"/>
      <c r="I13" s="15">
        <v>23.790000</v>
      </c>
      <c r="J13" s="15"/>
      <c r="K13" s="15">
        <f ca="1">ROUND(INDIRECT(ADDRESS(ROW()+(0), COLUMN()+(-4), 1))*INDIRECT(ADDRESS(ROW()+(0), COLUMN()+(-2), 1)), 2)</f>
        <v>23.790000</v>
      </c>
    </row>
    <row r="14" spans="1:11" ht="21.6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1.000000</v>
      </c>
      <c r="H14" s="14"/>
      <c r="I14" s="15">
        <v>13.820000</v>
      </c>
      <c r="J14" s="15"/>
      <c r="K14" s="15">
        <f ca="1">ROUND(INDIRECT(ADDRESS(ROW()+(0), COLUMN()+(-4), 1))*INDIRECT(ADDRESS(ROW()+(0), COLUMN()+(-2), 1)), 2)</f>
        <v>13.820000</v>
      </c>
    </row>
    <row r="15" spans="1:11" ht="21.6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10.800000</v>
      </c>
      <c r="J15" s="15"/>
      <c r="K15" s="15">
        <f ca="1">ROUND(INDIRECT(ADDRESS(ROW()+(0), COLUMN()+(-4), 1))*INDIRECT(ADDRESS(ROW()+(0), COLUMN()+(-2), 1)), 2)</f>
        <v>10.800000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6">
        <v>1.000000</v>
      </c>
      <c r="H16" s="16"/>
      <c r="I16" s="17">
        <v>1.360000</v>
      </c>
      <c r="J16" s="17"/>
      <c r="K16" s="17">
        <f ca="1">ROUND(INDIRECT(ADDRESS(ROW()+(0), COLUMN()+(-4), 1))*INDIRECT(ADDRESS(ROW()+(0), COLUMN()+(-2), 1)), 2)</f>
        <v>1.360000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36</v>
      </c>
      <c r="H17" s="12"/>
      <c r="I17" s="12"/>
      <c r="J17" s="12"/>
      <c r="K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217.870000</v>
      </c>
    </row>
    <row r="18" spans="1:11" ht="12.00" thickBot="1" customHeight="1">
      <c r="A18" s="18">
        <v>2.000000</v>
      </c>
      <c r="B18" s="18"/>
      <c r="C18" s="21" t="s">
        <v>37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1" t="s">
        <v>38</v>
      </c>
      <c r="B19" s="13" t="s">
        <v>39</v>
      </c>
      <c r="C19" s="1" t="s">
        <v>40</v>
      </c>
      <c r="D19" s="1"/>
      <c r="E19" s="1"/>
      <c r="F19" s="1"/>
      <c r="G19" s="14">
        <v>1.917000</v>
      </c>
      <c r="H19" s="14"/>
      <c r="I19" s="15">
        <v>4.260000</v>
      </c>
      <c r="J19" s="15"/>
      <c r="K19" s="15">
        <f ca="1">ROUND(INDIRECT(ADDRESS(ROW()+(0), COLUMN()+(-4), 1))*INDIRECT(ADDRESS(ROW()+(0), COLUMN()+(-2), 1)), 2)</f>
        <v>8.170000</v>
      </c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6">
        <v>1.917000</v>
      </c>
      <c r="H20" s="16"/>
      <c r="I20" s="17">
        <v>2.660000</v>
      </c>
      <c r="J20" s="17"/>
      <c r="K20" s="17">
        <f ca="1">ROUND(INDIRECT(ADDRESS(ROW()+(0), COLUMN()+(-4), 1))*INDIRECT(ADDRESS(ROW()+(0), COLUMN()+(-2), 1)), 2)</f>
        <v>5.100000</v>
      </c>
    </row>
    <row r="21" spans="1:11" ht="12.00" thickBot="1" customHeight="1">
      <c r="A21" s="18"/>
      <c r="B21" s="18"/>
      <c r="C21" s="18"/>
      <c r="D21" s="18"/>
      <c r="E21" s="18"/>
      <c r="F21" s="18"/>
      <c r="G21" s="12" t="s">
        <v>44</v>
      </c>
      <c r="H21" s="12"/>
      <c r="I21" s="12"/>
      <c r="J21" s="12"/>
      <c r="K21" s="20">
        <f ca="1">ROUND(SUM(INDIRECT(ADDRESS(ROW()+(-1), COLUMN()+(0), 1)),INDIRECT(ADDRESS(ROW()+(-2), COLUMN()+(0), 1))), 2)</f>
        <v>13.270000</v>
      </c>
    </row>
    <row r="22" spans="1:11" ht="12.00" thickBot="1" customHeight="1">
      <c r="A22" s="18">
        <v>3.000000</v>
      </c>
      <c r="B22" s="18"/>
      <c r="C22" s="21" t="s">
        <v>45</v>
      </c>
      <c r="D22" s="21"/>
      <c r="E22" s="21"/>
      <c r="F22" s="21"/>
      <c r="G22" s="21"/>
      <c r="H22" s="21"/>
      <c r="I22" s="18"/>
      <c r="J22" s="18"/>
      <c r="K22" s="18"/>
    </row>
    <row r="23" spans="1:11" ht="12.00" thickBot="1" customHeight="1">
      <c r="A23" s="22"/>
      <c r="B23" s="23" t="s">
        <v>46</v>
      </c>
      <c r="C23" s="22" t="s">
        <v>47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1))), 2)</f>
        <v>231.140000</v>
      </c>
      <c r="J23" s="17"/>
      <c r="K23" s="17">
        <f ca="1">ROUND(INDIRECT(ADDRESS(ROW()+(0), COLUMN()+(-4), 1))*INDIRECT(ADDRESS(ROW()+(0), COLUMN()+(-2), 1))/100, 2)</f>
        <v>4.620000</v>
      </c>
    </row>
    <row r="24" spans="1:11" ht="12.00" thickBot="1" customHeight="1">
      <c r="A24" s="6" t="s">
        <v>48</v>
      </c>
      <c r="B24" s="7"/>
      <c r="C24" s="8"/>
      <c r="D24" s="8"/>
      <c r="E24" s="8"/>
      <c r="F24" s="8"/>
      <c r="G24" s="24" t="s">
        <v>49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235.760000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