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<sst xmlns="http://schemas.openxmlformats.org/spreadsheetml/2006/main" count="50" uniqueCount="50">
  <si>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</si>
  <si>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ICG236</t>
  </si>
  <si>
    <t xml:space="preserve">Ud</t>
  </si>
  <si>
    <t xml:space="preserve">Calefón a gas, colectivo, de condensación, de pie, de lámina de acero.</t>
  </si>
  <si>
    <r>
      <rPr>
        <sz val="8.25"/>
        <color rgb="FF000000"/>
        <rFont val="Arial"/>
        <family val="2"/>
      </rPr>
      <t xml:space="preserve">Calefón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del calefón en función de la temperatura exterior, de un circuito de calefacción, del circuito de A.C.S. y del circuito de recirculación de A.C.S., con sonda de temperatura exterior, construcción compacta. Incluso válvula de seguridad, purgadores, pirostato y desagüe a sumidero para el vaciado del calefón y el drenaje de la válvula de seguridad,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</si>
  <si>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</si>
  <si>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</si>
  <si>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</si>
  <si>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</si>
  <si>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</si>
  <si>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</si>
  <si>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</si>
  <si>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mt38cbu062ab</t>
  </si>
  <si>
    <t xml:space="preserve">Ud</t>
  </si>
  <si>
    <t xml:space="preserve">Calefón de pie, de condensación, con cuerpo de lámina de acero, 3 pasos de humos rodeando completamente el hogar, superficies de intercambio, eficaces y autolimpiables, superficies en contacto con los gases de acero inoxidable y aislamiento acústico integrado, para quemador presurizado de gas, potencia útil 50 kW, peso 294 kg, dimensiones 1084x410x1254 mm, con cuadro de regulación para la regulación del calefón en función de la temperatura exterior, de un circuito de calefacción, del circuito de A.C.S. y del circuito de recirculación de A.C.S., con sonda de temperatura exterior, construcción compacta.</t>
  </si>
  <si>
    <t xml:space="preserve">mt38ccg110a</t>
  </si>
  <si>
    <t xml:space="preserve">Ud</t>
  </si>
  <si>
    <t xml:space="preserve">Quemador presurizado modulante para gas, de potencia máxima 60 kW, con encendido electrónico.</t>
  </si>
  <si>
    <t xml:space="preserve">mt35aia010a</t>
  </si>
  <si>
    <t xml:space="preserve">m</t>
  </si>
  <si>
    <t xml:space="preserve">Tubo curvable de PVC, corrugado, de color negro, de 16 mm de diámetro nominal, para canalización empotrada en obra de mampostería (paredes y techos). Resistencia a la compresión 320 N, resistencia al impacto 1 julio, temperatura de trabajo -5°C hasta 60°C, con grado de protección IP545, no propagador de la llama.</t>
  </si>
  <si>
    <t xml:space="preserve">mt35cun020a</t>
  </si>
  <si>
    <t xml:space="preserve">m</t>
  </si>
  <si>
    <t xml:space="preserve">Cable unipolar H07Z1-K (AS), siendo su tensión asignada de 450/750 V, reacción al fuego clase Cca-s1a,d1,a1 según UNE-EN 50575, con conductor multifilar de cobre clase 5 (-K) de 1,5 mm² de sección, con aislamiento de compuesto termoplástico a base de poliolefina libre de halógenos con baja emisión de humos y gases corrosivos (Z1).</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</si>
  <si>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</si>
  <si>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</si>
  <si>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</si>
  <si>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</si>
  <si>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</si>
  <si>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</si>
  <si>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</si>
  <si>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</si>
  <si>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</si>
  <si>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</si>
  <si>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</si>
  <si>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</si>
  <si>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</si>
  <si>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</si>
  <si>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</si>
  <si>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</si>
  <si>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</si>
  <si>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</si>
  <si>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</si>
  <si>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</si>
  <si>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</si>
  <si>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</si>
  <si>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</si>
  <si>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</si>
  <si>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$ 12.803,38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</si>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</sst>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71" customWidth="1"/>
    <col min="6" max="6" width="13.26"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11578.7</v>
      </c>
      <c r="G10" s="12">
        <f ca="1">ROUND(INDIRECT(ADDRESS(ROW()+(0), COLUMN()+(-2), 1))*INDIRECT(ADDRESS(ROW()+(0), COLUMN()+(-1), 1)), 2)</f>
        <v>11578.7</v>
      </c>
    </row>
    <row r="11" spans="1:7" ht="24.00" thickBot="1" customHeight="1">
      <c r="A11" s="1" t="s">
        <v>15</v>
      </c>
      <c r="B11" s="1"/>
      <c r="C11" s="10" t="s">
        <v>16</v>
      </c>
      <c r="D11" s="1" t="s">
        <v>17</v>
      </c>
      <c r="E11" s="11">
        <v>1</v>
      </c>
      <c r="F11" s="12">
        <v>1477.34</v>
      </c>
      <c r="G11" s="12">
        <f ca="1">ROUND(INDIRECT(ADDRESS(ROW()+(0), COLUMN()+(-2), 1))*INDIRECT(ADDRESS(ROW()+(0), COLUMN()+(-1), 1)), 2)</f>
        <v>1477.34</v>
      </c>
    </row>
    <row r="12" spans="1:7" ht="45.00" thickBot="1" customHeight="1">
      <c r="A12" s="1" t="s">
        <v>18</v>
      </c>
      <c r="B12" s="1"/>
      <c r="C12" s="10" t="s">
        <v>19</v>
      </c>
      <c r="D12" s="1" t="s">
        <v>20</v>
      </c>
      <c r="E12" s="11">
        <v>10</v>
      </c>
      <c r="F12" s="12">
        <v>0.51</v>
      </c>
      <c r="G12" s="12">
        <f ca="1">ROUND(INDIRECT(ADDRESS(ROW()+(0), COLUMN()+(-2), 1))*INDIRECT(ADDRESS(ROW()+(0), COLUMN()+(-1), 1)), 2)</f>
        <v>5.1</v>
      </c>
    </row>
    <row r="13" spans="1:7" ht="55.50" thickBot="1" customHeight="1">
      <c r="A13" s="1" t="s">
        <v>21</v>
      </c>
      <c r="B13" s="1"/>
      <c r="C13" s="10" t="s">
        <v>22</v>
      </c>
      <c r="D13" s="1" t="s">
        <v>23</v>
      </c>
      <c r="E13" s="11">
        <v>20</v>
      </c>
      <c r="F13" s="12">
        <v>0.58</v>
      </c>
      <c r="G13" s="12">
        <f ca="1">ROUND(INDIRECT(ADDRESS(ROW()+(0), COLUMN()+(-2), 1))*INDIRECT(ADDRESS(ROW()+(0), COLUMN()+(-1), 1)), 2)</f>
        <v>11.6</v>
      </c>
    </row>
    <row r="14" spans="1:7" ht="24.00" thickBot="1" customHeight="1">
      <c r="A14" s="1" t="s">
        <v>24</v>
      </c>
      <c r="B14" s="1"/>
      <c r="C14" s="10" t="s">
        <v>25</v>
      </c>
      <c r="D14" s="1" t="s">
        <v>26</v>
      </c>
      <c r="E14" s="11">
        <v>1</v>
      </c>
      <c r="F14" s="12">
        <v>6.36</v>
      </c>
      <c r="G14" s="12">
        <f ca="1">ROUND(INDIRECT(ADDRESS(ROW()+(0), COLUMN()+(-2), 1))*INDIRECT(ADDRESS(ROW()+(0), COLUMN()+(-1), 1)), 2)</f>
        <v>6.36</v>
      </c>
    </row>
    <row r="15" spans="1:7" ht="34.50" thickBot="1" customHeight="1">
      <c r="A15" s="1" t="s">
        <v>27</v>
      </c>
      <c r="B15" s="1"/>
      <c r="C15" s="10" t="s">
        <v>28</v>
      </c>
      <c r="D15" s="1" t="s">
        <v>29</v>
      </c>
      <c r="E15" s="11">
        <v>2</v>
      </c>
      <c r="F15" s="12">
        <v>12.57</v>
      </c>
      <c r="G15" s="12">
        <f ca="1">ROUND(INDIRECT(ADDRESS(ROW()+(0), COLUMN()+(-2), 1))*INDIRECT(ADDRESS(ROW()+(0), COLUMN()+(-1), 1)), 2)</f>
        <v>25.14</v>
      </c>
    </row>
    <row r="16" spans="1:7" ht="34.50" thickBot="1" customHeight="1">
      <c r="A16" s="1" t="s">
        <v>30</v>
      </c>
      <c r="B16" s="1"/>
      <c r="C16" s="10" t="s">
        <v>31</v>
      </c>
      <c r="D16" s="1" t="s">
        <v>32</v>
      </c>
      <c r="E16" s="11">
        <v>1</v>
      </c>
      <c r="F16" s="12">
        <v>21.1</v>
      </c>
      <c r="G16" s="12">
        <f ca="1">ROUND(INDIRECT(ADDRESS(ROW()+(0), COLUMN()+(-2), 1))*INDIRECT(ADDRESS(ROW()+(0), COLUMN()+(-1), 1)), 2)</f>
        <v>21.1</v>
      </c>
    </row>
    <row r="17" spans="1:7" ht="13.50" thickBot="1" customHeight="1">
      <c r="A17" s="1" t="s">
        <v>33</v>
      </c>
      <c r="B17" s="1"/>
      <c r="C17" s="10" t="s">
        <v>34</v>
      </c>
      <c r="D17" s="1" t="s">
        <v>35</v>
      </c>
      <c r="E17" s="13">
        <v>1</v>
      </c>
      <c r="F17" s="14">
        <v>2.36</v>
      </c>
      <c r="G17" s="14">
        <f ca="1">ROUND(INDIRECT(ADDRESS(ROW()+(0), COLUMN()+(-2), 1))*INDIRECT(ADDRESS(ROW()+(0), COLUMN()+(-1), 1)), 2)</f>
        <v>2.36</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2)</f>
        <v>13127.7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4.945</v>
      </c>
      <c r="F20" s="12">
        <v>10.62</v>
      </c>
      <c r="G20" s="12">
        <f ca="1">ROUND(INDIRECT(ADDRESS(ROW()+(0), COLUMN()+(-2), 1))*INDIRECT(ADDRESS(ROW()+(0), COLUMN()+(-1), 1)), 2)</f>
        <v>52.52</v>
      </c>
    </row>
    <row r="21" spans="1:7" ht="13.50" thickBot="1" customHeight="1">
      <c r="A21" s="1" t="s">
        <v>41</v>
      </c>
      <c r="B21" s="1"/>
      <c r="C21" s="10" t="s">
        <v>42</v>
      </c>
      <c r="D21" s="1" t="s">
        <v>43</v>
      </c>
      <c r="E21" s="13">
        <v>4.945</v>
      </c>
      <c r="F21" s="14">
        <v>6.62</v>
      </c>
      <c r="G21" s="14">
        <f ca="1">ROUND(INDIRECT(ADDRESS(ROW()+(0), COLUMN()+(-2), 1))*INDIRECT(ADDRESS(ROW()+(0), COLUMN()+(-1), 1)), 2)</f>
        <v>32.74</v>
      </c>
    </row>
    <row r="22" spans="1:7" ht="13.50" thickBot="1" customHeight="1">
      <c r="A22" s="15"/>
      <c r="B22" s="15"/>
      <c r="C22" s="15"/>
      <c r="D22" s="15"/>
      <c r="E22" s="9" t="s">
        <v>44</v>
      </c>
      <c r="F22" s="9"/>
      <c r="G22" s="17">
        <f ca="1">ROUND(SUM(INDIRECT(ADDRESS(ROW()+(-1), COLUMN()+(0), 1)),INDIRECT(ADDRESS(ROW()+(-2), COLUMN()+(0), 1))), 2)</f>
        <v>85.26</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2)</f>
        <v>13213</v>
      </c>
      <c r="G24" s="14">
        <f ca="1">ROUND(INDIRECT(ADDRESS(ROW()+(0), COLUMN()+(-2), 1))*INDIRECT(ADDRESS(ROW()+(0), COLUMN()+(-1), 1))/100, 2)</f>
        <v>264.26</v>
      </c>
    </row>
    <row r="25" spans="1:7" ht="13.50" thickBot="1" customHeight="1">
      <c r="A25" s="21" t="s">
        <v>48</v>
      </c>
      <c r="B25" s="21"/>
      <c r="C25" s="22"/>
      <c r="D25" s="23"/>
      <c r="E25" s="24" t="s">
        <v>49</v>
      </c>
      <c r="F25" s="25"/>
      <c r="G25" s="26">
        <f ca="1">ROUND(SUM(INDIRECT(ADDRESS(ROW()+(-1), COLUMN()+(0), 1)),INDIRECT(ADDRESS(ROW()+(-3), COLUMN()+(0), 1)),INDIRECT(ADDRESS(ROW()+(-7), COLUMN()+(0), 1))), 2)</f>
        <v>13477.2</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