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<sst xmlns="http://schemas.openxmlformats.org/spreadsheetml/2006/main" count="70" uniqueCount="70">
  <si>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</si>
  <si>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EHI010</t>
  </si>
  <si>
    <t xml:space="preserve">m²</t>
  </si>
  <si>
    <t xml:space="preserve">Losa sanitaria ventilada.</t>
  </si>
  <si>
    <r>
      <rPr>
        <sz val="8.25"/>
        <color rgb="FF000000"/>
        <rFont val="Arial"/>
        <family val="2"/>
      </rPr>
      <t xml:space="preserve">Losa sanitaria de hormigón armado de 20+4 cm de canto total, sobre encofrado perdido de módulos de polipropileno reciclado, realizado con hormigón f'c=210 kg/cm² (21 MPa), clase de exposición F0 S0 P0 C0, tamaño máximo del agregado 12,5 mm, consistencia blanda, preparado en obra, y vaciado con medios manuales, acero Grado 60 (fy=4200 kg/cm²) en zona de vigas de borde y vigas de cimentación, cuantía 3 kg/m², y malla electrosoldada 10x10 cm y Ø 5-5 mm como armadura de reparto, colocada sobre separadores homologados, en capa de compresión de 4 cm de espesor; con juntas de retracción de 5 mm de espesor, mediante corte con disco de diamante; apoyado todo ello sobre base de replantillo de hormigón. Incluso vigas de borde de planta conformados con sistema de encofrado recuperable de tableros de madera. El precio no incluye la capa de replantillo de hormigón.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</si>
  <si>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</si>
  <si>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</si>
  <si>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</si>
  <si>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</si>
  <si>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</si>
  <si>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</si>
  <si>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</si>
  <si>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mt07cid010j</t>
  </si>
  <si>
    <t xml:space="preserve">m²</t>
  </si>
  <si>
    <t xml:space="preserve">Encofrado perdido de módulos de polipropileno reciclado, de 50x50x20 cm, para soleras y losas sanitarias ventiladas.</t>
  </si>
  <si>
    <t xml:space="preserve">mt08efa010</t>
  </si>
  <si>
    <t xml:space="preserve">m²</t>
  </si>
  <si>
    <t xml:space="preserve">Sistema de encofrado recuperable de tableros de madera para vigas de borde.</t>
  </si>
  <si>
    <t xml:space="preserve">mt07aco060d</t>
  </si>
  <si>
    <t xml:space="preserve">kg</t>
  </si>
  <si>
    <t xml:space="preserve">Acero en barras corrugadas, Grado 60 (fy=4200 kg/cm²), de varios diámetros, según NTE-INEN-2167 y ASTM A 706.</t>
  </si>
  <si>
    <t xml:space="preserve">mt07ame040p</t>
  </si>
  <si>
    <t xml:space="preserve">m²</t>
  </si>
  <si>
    <t xml:space="preserve">Malla electrosoldada con alambres longitudinales y transversales de 5 mm de diámetro espaciados 10x10 cm, según NTE-INEN-2209 y ASTM A 497.</t>
  </si>
  <si>
    <t xml:space="preserve">mt08aaa010a</t>
  </si>
  <si>
    <t xml:space="preserve">m³</t>
  </si>
  <si>
    <t xml:space="preserve">Agua.</t>
  </si>
  <si>
    <t xml:space="preserve">mt01arg000c</t>
  </si>
  <si>
    <t xml:space="preserve">m³</t>
  </si>
  <si>
    <t xml:space="preserve">Arena cribada.</t>
  </si>
  <si>
    <t xml:space="preserve">mt01arg001ce</t>
  </si>
  <si>
    <t xml:space="preserve">m³</t>
  </si>
  <si>
    <t xml:space="preserve">Agregado grueso homogeneizado de tamaño máximo 12,5 mm.</t>
  </si>
  <si>
    <t xml:space="preserve">mt08cem000c</t>
  </si>
  <si>
    <t xml:space="preserve">kg</t>
  </si>
  <si>
    <t xml:space="preserve">Cemento gris en sacos.</t>
  </si>
  <si>
    <t xml:space="preserve">mt08adt030</t>
  </si>
  <si>
    <t xml:space="preserve">l</t>
  </si>
  <si>
    <t xml:space="preserve">Aditivo plastificante para la reducción del agua de amasado del hormigón.</t>
  </si>
  <si>
    <t xml:space="preserve">Subtotal materiales:</t>
  </si>
  <si>
    <t xml:space="preserve">Equipo y maquinaria</t>
  </si>
  <si>
    <t xml:space="preserve">mq06vib020</t>
  </si>
  <si>
    <t xml:space="preserve">h</t>
  </si>
  <si>
    <t xml:space="preserve">Regla vibrante de 3 m.</t>
  </si>
  <si>
    <t xml:space="preserve">mq06hor010</t>
  </si>
  <si>
    <t xml:space="preserve">h</t>
  </si>
  <si>
    <t xml:space="preserve">Concretera.</t>
  </si>
  <si>
    <t xml:space="preserve">mq06cor020</t>
  </si>
  <si>
    <t xml:space="preserve">h</t>
  </si>
  <si>
    <t xml:space="preserve">Equipo para corte de juntas en soleras de hormigón.</t>
  </si>
  <si>
    <t xml:space="preserve">Subtotal equipo y maquinaria:</t>
  </si>
  <si>
    <t xml:space="preserve">Mano de obra</t>
  </si>
  <si>
    <t xml:space="preserve">mo042</t>
  </si>
  <si>
    <t xml:space="preserve">h</t>
  </si>
  <si>
    <t xml:space="preserve">Maestro de estructura mayor.</t>
  </si>
  <si>
    <t xml:space="preserve">mo089</t>
  </si>
  <si>
    <t xml:space="preserve">h</t>
  </si>
  <si>
    <t xml:space="preserve">Ayudante estructurista.</t>
  </si>
  <si>
    <t xml:space="preserve">mo113</t>
  </si>
  <si>
    <t xml:space="preserve">h</t>
  </si>
  <si>
    <t xml:space="preserve">Peón de albañil.</t>
  </si>
  <si>
    <t xml:space="preserve">mo112</t>
  </si>
  <si>
    <t xml:space="preserve">h</t>
  </si>
  <si>
    <t xml:space="preserve">Peón especializado.</t>
  </si>
  <si>
    <t xml:space="preserve">Subtotal mano de obra:</t>
  </si>
  <si>
    <t xml:space="preserve">Herramienta menor</t>
  </si>
  <si>
    <t xml:space="preserve">%</t>
  </si>
  <si>
    <t xml:space="preserve">Herramienta menor</t>
  </si>
  <si>
    <t xml:space="preserve">Coste de mantenimiento decenal: $ 1,51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</si>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</sst>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69.87" customWidth="1"/>
    <col min="5" max="5" width="14.96" customWidth="1"/>
    <col min="6" max="6" width="13.94"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1.05</v>
      </c>
      <c r="F10" s="12">
        <v>10.5</v>
      </c>
      <c r="G10" s="12">
        <f ca="1">ROUND(INDIRECT(ADDRESS(ROW()+(0), COLUMN()+(-2), 1))*INDIRECT(ADDRESS(ROW()+(0), COLUMN()+(-1), 1)), 2)</f>
        <v>11.03</v>
      </c>
    </row>
    <row r="11" spans="1:7" ht="13.50" thickBot="1" customHeight="1">
      <c r="A11" s="1" t="s">
        <v>15</v>
      </c>
      <c r="B11" s="1"/>
      <c r="C11" s="10" t="s">
        <v>16</v>
      </c>
      <c r="D11" s="1" t="s">
        <v>17</v>
      </c>
      <c r="E11" s="11">
        <v>0.1</v>
      </c>
      <c r="F11" s="12">
        <v>1.33</v>
      </c>
      <c r="G11" s="12">
        <f ca="1">ROUND(INDIRECT(ADDRESS(ROW()+(0), COLUMN()+(-2), 1))*INDIRECT(ADDRESS(ROW()+(0), COLUMN()+(-1), 1)), 2)</f>
        <v>0.13</v>
      </c>
    </row>
    <row r="12" spans="1:7" ht="24.00" thickBot="1" customHeight="1">
      <c r="A12" s="1" t="s">
        <v>18</v>
      </c>
      <c r="B12" s="1"/>
      <c r="C12" s="10" t="s">
        <v>19</v>
      </c>
      <c r="D12" s="1" t="s">
        <v>20</v>
      </c>
      <c r="E12" s="11">
        <v>3</v>
      </c>
      <c r="F12" s="12">
        <v>1.27</v>
      </c>
      <c r="G12" s="12">
        <f ca="1">ROUND(INDIRECT(ADDRESS(ROW()+(0), COLUMN()+(-2), 1))*INDIRECT(ADDRESS(ROW()+(0), COLUMN()+(-1), 1)), 2)</f>
        <v>3.81</v>
      </c>
    </row>
    <row r="13" spans="1:7" ht="24.00" thickBot="1" customHeight="1">
      <c r="A13" s="1" t="s">
        <v>21</v>
      </c>
      <c r="B13" s="1"/>
      <c r="C13" s="10" t="s">
        <v>22</v>
      </c>
      <c r="D13" s="1" t="s">
        <v>23</v>
      </c>
      <c r="E13" s="11">
        <v>1.1</v>
      </c>
      <c r="F13" s="12">
        <v>3.8</v>
      </c>
      <c r="G13" s="12">
        <f ca="1">ROUND(INDIRECT(ADDRESS(ROW()+(0), COLUMN()+(-2), 1))*INDIRECT(ADDRESS(ROW()+(0), COLUMN()+(-1), 1)), 2)</f>
        <v>4.18</v>
      </c>
    </row>
    <row r="14" spans="1:7" ht="13.50" thickBot="1" customHeight="1">
      <c r="A14" s="1" t="s">
        <v>24</v>
      </c>
      <c r="B14" s="1"/>
      <c r="C14" s="10" t="s">
        <v>25</v>
      </c>
      <c r="D14" s="1" t="s">
        <v>26</v>
      </c>
      <c r="E14" s="11">
        <v>0.037</v>
      </c>
      <c r="F14" s="12">
        <v>1.61</v>
      </c>
      <c r="G14" s="12">
        <f ca="1">ROUND(INDIRECT(ADDRESS(ROW()+(0), COLUMN()+(-2), 1))*INDIRECT(ADDRESS(ROW()+(0), COLUMN()+(-1), 1)), 2)</f>
        <v>0.06</v>
      </c>
    </row>
    <row r="15" spans="1:7" ht="13.50" thickBot="1" customHeight="1">
      <c r="A15" s="1" t="s">
        <v>27</v>
      </c>
      <c r="B15" s="1"/>
      <c r="C15" s="10" t="s">
        <v>28</v>
      </c>
      <c r="D15" s="1" t="s">
        <v>29</v>
      </c>
      <c r="E15" s="11">
        <v>0.084</v>
      </c>
      <c r="F15" s="12">
        <v>7.21</v>
      </c>
      <c r="G15" s="12">
        <f ca="1">ROUND(INDIRECT(ADDRESS(ROW()+(0), COLUMN()+(-2), 1))*INDIRECT(ADDRESS(ROW()+(0), COLUMN()+(-1), 1)), 2)</f>
        <v>0.61</v>
      </c>
    </row>
    <row r="16" spans="1:7" ht="13.50" thickBot="1" customHeight="1">
      <c r="A16" s="1" t="s">
        <v>30</v>
      </c>
      <c r="B16" s="1"/>
      <c r="C16" s="10" t="s">
        <v>31</v>
      </c>
      <c r="D16" s="1" t="s">
        <v>32</v>
      </c>
      <c r="E16" s="11">
        <v>0.084</v>
      </c>
      <c r="F16" s="12">
        <v>12.02</v>
      </c>
      <c r="G16" s="12">
        <f ca="1">ROUND(INDIRECT(ADDRESS(ROW()+(0), COLUMN()+(-2), 1))*INDIRECT(ADDRESS(ROW()+(0), COLUMN()+(-1), 1)), 2)</f>
        <v>1.01</v>
      </c>
    </row>
    <row r="17" spans="1:7" ht="13.50" thickBot="1" customHeight="1">
      <c r="A17" s="1" t="s">
        <v>33</v>
      </c>
      <c r="B17" s="1"/>
      <c r="C17" s="10" t="s">
        <v>34</v>
      </c>
      <c r="D17" s="1" t="s">
        <v>35</v>
      </c>
      <c r="E17" s="11">
        <v>65.874</v>
      </c>
      <c r="F17" s="12">
        <v>0.15</v>
      </c>
      <c r="G17" s="12">
        <f ca="1">ROUND(INDIRECT(ADDRESS(ROW()+(0), COLUMN()+(-2), 1))*INDIRECT(ADDRESS(ROW()+(0), COLUMN()+(-1), 1)), 2)</f>
        <v>9.88</v>
      </c>
    </row>
    <row r="18" spans="1:7" ht="13.50" thickBot="1" customHeight="1">
      <c r="A18" s="1" t="s">
        <v>36</v>
      </c>
      <c r="B18" s="1"/>
      <c r="C18" s="10" t="s">
        <v>37</v>
      </c>
      <c r="D18" s="1" t="s">
        <v>38</v>
      </c>
      <c r="E18" s="13">
        <v>0.329</v>
      </c>
      <c r="F18" s="14">
        <v>2.4</v>
      </c>
      <c r="G18" s="14">
        <f ca="1">ROUND(INDIRECT(ADDRESS(ROW()+(0), COLUMN()+(-2), 1))*INDIRECT(ADDRESS(ROW()+(0), COLUMN()+(-1), 1)), 2)</f>
        <v>0.79</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31.5</v>
      </c>
    </row>
    <row r="20" spans="1:7" ht="13.50" thickBot="1" customHeight="1">
      <c r="A20" s="15">
        <v>2</v>
      </c>
      <c r="B20" s="15"/>
      <c r="C20" s="15"/>
      <c r="D20" s="18" t="s">
        <v>40</v>
      </c>
      <c r="E20" s="18"/>
      <c r="F20" s="15"/>
      <c r="G20" s="15"/>
    </row>
    <row r="21" spans="1:7" ht="13.50" thickBot="1" customHeight="1">
      <c r="A21" s="1" t="s">
        <v>41</v>
      </c>
      <c r="B21" s="1"/>
      <c r="C21" s="10" t="s">
        <v>42</v>
      </c>
      <c r="D21" s="1" t="s">
        <v>43</v>
      </c>
      <c r="E21" s="11">
        <v>0.095</v>
      </c>
      <c r="F21" s="12">
        <v>4.59</v>
      </c>
      <c r="G21" s="12">
        <f ca="1">ROUND(INDIRECT(ADDRESS(ROW()+(0), COLUMN()+(-2), 1))*INDIRECT(ADDRESS(ROW()+(0), COLUMN()+(-1), 1)), 2)</f>
        <v>0.44</v>
      </c>
    </row>
    <row r="22" spans="1:7" ht="13.50" thickBot="1" customHeight="1">
      <c r="A22" s="1" t="s">
        <v>44</v>
      </c>
      <c r="B22" s="1"/>
      <c r="C22" s="10" t="s">
        <v>45</v>
      </c>
      <c r="D22" s="1" t="s">
        <v>46</v>
      </c>
      <c r="E22" s="11">
        <v>0.107</v>
      </c>
      <c r="F22" s="12">
        <v>1.65</v>
      </c>
      <c r="G22" s="12">
        <f ca="1">ROUND(INDIRECT(ADDRESS(ROW()+(0), COLUMN()+(-2), 1))*INDIRECT(ADDRESS(ROW()+(0), COLUMN()+(-1), 1)), 2)</f>
        <v>0.18</v>
      </c>
    </row>
    <row r="23" spans="1:7" ht="13.50" thickBot="1" customHeight="1">
      <c r="A23" s="1" t="s">
        <v>47</v>
      </c>
      <c r="B23" s="1"/>
      <c r="C23" s="10" t="s">
        <v>48</v>
      </c>
      <c r="D23" s="1" t="s">
        <v>49</v>
      </c>
      <c r="E23" s="13">
        <v>0.087</v>
      </c>
      <c r="F23" s="14">
        <v>9.35</v>
      </c>
      <c r="G23" s="14">
        <f ca="1">ROUND(INDIRECT(ADDRESS(ROW()+(0), COLUMN()+(-2), 1))*INDIRECT(ADDRESS(ROW()+(0), COLUMN()+(-1), 1)), 2)</f>
        <v>0.81</v>
      </c>
    </row>
    <row r="24" spans="1:7" ht="13.50" thickBot="1" customHeight="1">
      <c r="A24" s="15"/>
      <c r="B24" s="15"/>
      <c r="C24" s="15"/>
      <c r="D24" s="15"/>
      <c r="E24" s="9" t="s">
        <v>50</v>
      </c>
      <c r="F24" s="9"/>
      <c r="G24" s="17">
        <f ca="1">ROUND(SUM(INDIRECT(ADDRESS(ROW()+(-1), COLUMN()+(0), 1)),INDIRECT(ADDRESS(ROW()+(-2), COLUMN()+(0), 1)),INDIRECT(ADDRESS(ROW()+(-3), COLUMN()+(0), 1))), 2)</f>
        <v>1.43</v>
      </c>
    </row>
    <row r="25" spans="1:7" ht="13.50" thickBot="1" customHeight="1">
      <c r="A25" s="15">
        <v>3</v>
      </c>
      <c r="B25" s="15"/>
      <c r="C25" s="15"/>
      <c r="D25" s="18" t="s">
        <v>51</v>
      </c>
      <c r="E25" s="18"/>
      <c r="F25" s="15"/>
      <c r="G25" s="15"/>
    </row>
    <row r="26" spans="1:7" ht="13.50" thickBot="1" customHeight="1">
      <c r="A26" s="1" t="s">
        <v>52</v>
      </c>
      <c r="B26" s="1"/>
      <c r="C26" s="10" t="s">
        <v>53</v>
      </c>
      <c r="D26" s="1" t="s">
        <v>54</v>
      </c>
      <c r="E26" s="11">
        <v>0.137</v>
      </c>
      <c r="F26" s="12">
        <v>7.48</v>
      </c>
      <c r="G26" s="12">
        <f ca="1">ROUND(INDIRECT(ADDRESS(ROW()+(0), COLUMN()+(-2), 1))*INDIRECT(ADDRESS(ROW()+(0), COLUMN()+(-1), 1)), 2)</f>
        <v>1.02</v>
      </c>
    </row>
    <row r="27" spans="1:7" ht="13.50" thickBot="1" customHeight="1">
      <c r="A27" s="1" t="s">
        <v>55</v>
      </c>
      <c r="B27" s="1"/>
      <c r="C27" s="10" t="s">
        <v>56</v>
      </c>
      <c r="D27" s="1" t="s">
        <v>57</v>
      </c>
      <c r="E27" s="11">
        <v>0.137</v>
      </c>
      <c r="F27" s="12">
        <v>4.78</v>
      </c>
      <c r="G27" s="12">
        <f ca="1">ROUND(INDIRECT(ADDRESS(ROW()+(0), COLUMN()+(-2), 1))*INDIRECT(ADDRESS(ROW()+(0), COLUMN()+(-1), 1)), 2)</f>
        <v>0.65</v>
      </c>
    </row>
    <row r="28" spans="1:7" ht="13.50" thickBot="1" customHeight="1">
      <c r="A28" s="1" t="s">
        <v>58</v>
      </c>
      <c r="B28" s="1"/>
      <c r="C28" s="10" t="s">
        <v>59</v>
      </c>
      <c r="D28" s="1" t="s">
        <v>60</v>
      </c>
      <c r="E28" s="11">
        <v>0.223</v>
      </c>
      <c r="F28" s="12">
        <v>4.42</v>
      </c>
      <c r="G28" s="12">
        <f ca="1">ROUND(INDIRECT(ADDRESS(ROW()+(0), COLUMN()+(-2), 1))*INDIRECT(ADDRESS(ROW()+(0), COLUMN()+(-1), 1)), 2)</f>
        <v>0.99</v>
      </c>
    </row>
    <row r="29" spans="1:7" ht="13.50" thickBot="1" customHeight="1">
      <c r="A29" s="1" t="s">
        <v>61</v>
      </c>
      <c r="B29" s="1"/>
      <c r="C29" s="10" t="s">
        <v>62</v>
      </c>
      <c r="D29" s="1" t="s">
        <v>63</v>
      </c>
      <c r="E29" s="13">
        <v>0.337</v>
      </c>
      <c r="F29" s="14">
        <v>4.49</v>
      </c>
      <c r="G29" s="14">
        <f ca="1">ROUND(INDIRECT(ADDRESS(ROW()+(0), COLUMN()+(-2), 1))*INDIRECT(ADDRESS(ROW()+(0), COLUMN()+(-1), 1)), 2)</f>
        <v>1.51</v>
      </c>
    </row>
    <row r="30" spans="1:7" ht="13.50" thickBot="1" customHeight="1">
      <c r="A30" s="15"/>
      <c r="B30" s="15"/>
      <c r="C30" s="15"/>
      <c r="D30" s="15"/>
      <c r="E30" s="9" t="s">
        <v>64</v>
      </c>
      <c r="F30" s="9"/>
      <c r="G30" s="17">
        <f ca="1">ROUND(SUM(INDIRECT(ADDRESS(ROW()+(-1), COLUMN()+(0), 1)),INDIRECT(ADDRESS(ROW()+(-2), COLUMN()+(0), 1)),INDIRECT(ADDRESS(ROW()+(-3), COLUMN()+(0), 1)),INDIRECT(ADDRESS(ROW()+(-4), COLUMN()+(0), 1))), 2)</f>
        <v>4.17</v>
      </c>
    </row>
    <row r="31" spans="1:7" ht="13.50" thickBot="1" customHeight="1">
      <c r="A31" s="15">
        <v>4</v>
      </c>
      <c r="B31" s="15"/>
      <c r="C31" s="15"/>
      <c r="D31" s="18" t="s">
        <v>65</v>
      </c>
      <c r="E31" s="18"/>
      <c r="F31" s="15"/>
      <c r="G31" s="15"/>
    </row>
    <row r="32" spans="1:7" ht="13.50" thickBot="1" customHeight="1">
      <c r="A32" s="19"/>
      <c r="B32" s="19"/>
      <c r="C32" s="20" t="s">
        <v>66</v>
      </c>
      <c r="D32" s="19" t="s">
        <v>67</v>
      </c>
      <c r="E32" s="13">
        <v>2</v>
      </c>
      <c r="F32" s="14">
        <f ca="1">ROUND(SUM(INDIRECT(ADDRESS(ROW()+(-2), COLUMN()+(1), 1)),INDIRECT(ADDRESS(ROW()+(-8), COLUMN()+(1), 1)),INDIRECT(ADDRESS(ROW()+(-13), COLUMN()+(1), 1))), 2)</f>
        <v>37.1</v>
      </c>
      <c r="G32" s="14">
        <f ca="1">ROUND(INDIRECT(ADDRESS(ROW()+(0), COLUMN()+(-2), 1))*INDIRECT(ADDRESS(ROW()+(0), COLUMN()+(-1), 1))/100, 2)</f>
        <v>0.74</v>
      </c>
    </row>
    <row r="33" spans="1:7" ht="13.50" thickBot="1" customHeight="1">
      <c r="A33" s="21" t="s">
        <v>68</v>
      </c>
      <c r="B33" s="21"/>
      <c r="C33" s="22"/>
      <c r="D33" s="23"/>
      <c r="E33" s="24" t="s">
        <v>69</v>
      </c>
      <c r="F33" s="25"/>
      <c r="G33" s="26">
        <f ca="1">ROUND(SUM(INDIRECT(ADDRESS(ROW()+(-1), COLUMN()+(0), 1)),INDIRECT(ADDRESS(ROW()+(-3), COLUMN()+(0), 1)),INDIRECT(ADDRESS(ROW()+(-9), COLUMN()+(0), 1)),INDIRECT(ADDRESS(ROW()+(-14), COLUMN()+(0), 1))), 2)</f>
        <v>37.84</v>
      </c>
    </row>
  </sheetData>
  <mergeCells count="3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A23:B23"/>
    <mergeCell ref="A24:B24"/>
    <mergeCell ref="E24:F24"/>
    <mergeCell ref="A25:B25"/>
    <mergeCell ref="D25:E25"/>
    <mergeCell ref="A26:B26"/>
    <mergeCell ref="A27:B27"/>
    <mergeCell ref="A28:B28"/>
    <mergeCell ref="A29:B29"/>
    <mergeCell ref="A30:B30"/>
    <mergeCell ref="E30:F30"/>
    <mergeCell ref="A31:B31"/>
    <mergeCell ref="D31:E31"/>
    <mergeCell ref="A32:B32"/>
    <mergeCell ref="A33:D33"/>
    <mergeCell ref="E33:F33"/>
  </mergeCells>
  <pageMargins left="0.147638" right="0.147638" top="0.206693" bottom="0.206693" header="0.0" footer="0.0"/>
  <pageSetup paperSize="9" orientation="portrait"/>
  <rowBreaks count="0" manualBreakCount="0">
    </rowBreaks>
</worksheet>
</file>