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<sst xmlns="http://schemas.openxmlformats.org/spreadsheetml/2006/main" count="64" uniqueCount="64">
  <si>
    <t xml:space="preserve"/>
  </si>
  <si>
    <t xml:space="preserve">CZZ010</t>
  </si>
  <si>
    <t xml:space="preserve">m³</t>
  </si>
  <si>
    <t xml:space="preserve">Recalce de cimentación mediante la ampliación lateral de la cimentación existente, conservando su canto.</t>
  </si>
  <si>
    <r>
      <rPr>
        <sz val="8.25"/>
        <color rgb="FF000000"/>
        <rFont val="Arial"/>
        <family val="2"/>
      </rPr>
      <t xml:space="preserve">Recalce de cimentación mediante la ampliación lateral de la cimentación existente, conservando su canto, con una nueva cimentación de hormigón armado, de 50x40 cm de sección, realizada por bataches, en fases sucesivas, con hormigón f'c=210 kg/cm² (21 MPa), clase de exposición F0 S0 P0 C0, tamaño máximo del agregado 12,5 mm, consistencia blanda, preparado en obra, y vaciado con medios manuales, y acero Grado 60 (fy=4200 kg/cm²), con una cuantía aproximada de 30 kg/m³; montaje, desmontaje y retirada del sistema de encofrado y de todo el material auxiliar, una vez que la cimentación esté en condiciones de soportar los esfuerzos. Incluso alambre de atar y separadores. El precio incluye el figurado del acero (corte y doblado) y el armado en el lugar definitivo de su colocación en obra, pero no incluye la excavación, el relleno, la compactación del terreno ni la conexión entre la nueva cimentación y la existente.</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</si>
  <si>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</si>
  <si>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</si>
  <si>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</si>
  <si>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</si>
  <si>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</si>
  <si>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</si>
  <si>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</si>
  <si>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mt08ema100</t>
  </si>
  <si>
    <t xml:space="preserve">m²</t>
  </si>
  <si>
    <t xml:space="preserve">Sistema de encofrado recuperable de tableros de madera, para trabajos de recalce de cimentación, de hasta 2 m de profundidad de la base de apoyo.</t>
  </si>
  <si>
    <t xml:space="preserve">mt07aco020a</t>
  </si>
  <si>
    <t xml:space="preserve">Ud</t>
  </si>
  <si>
    <t xml:space="preserve">Separador homologado para cimentaciones.</t>
  </si>
  <si>
    <t xml:space="preserve">mt07aco060d</t>
  </si>
  <si>
    <t xml:space="preserve">kg</t>
  </si>
  <si>
    <t xml:space="preserve">Acero en barras corrugadas, Grado 60 (fy=4200 kg/cm²), de varios diámetros, según NTE-INEN-2167 y ASTM A 706.</t>
  </si>
  <si>
    <t xml:space="preserve">mt08var050</t>
  </si>
  <si>
    <t xml:space="preserve">kg</t>
  </si>
  <si>
    <t xml:space="preserve">Alambre galvanizado para atar, de 1,30 mm de diámetro.</t>
  </si>
  <si>
    <t xml:space="preserve">mt08aaa010a</t>
  </si>
  <si>
    <t xml:space="preserve">m³</t>
  </si>
  <si>
    <t xml:space="preserve">Agua.</t>
  </si>
  <si>
    <t xml:space="preserve">mt01arg000c</t>
  </si>
  <si>
    <t xml:space="preserve">m³</t>
  </si>
  <si>
    <t xml:space="preserve">Arena cribada.</t>
  </si>
  <si>
    <t xml:space="preserve">mt01arg001ce</t>
  </si>
  <si>
    <t xml:space="preserve">m³</t>
  </si>
  <si>
    <t xml:space="preserve">Agregado grueso homogeneizado, de tamaño máximo 12,5 mm.</t>
  </si>
  <si>
    <t xml:space="preserve">mt08cem000c</t>
  </si>
  <si>
    <t xml:space="preserve">kg</t>
  </si>
  <si>
    <t xml:space="preserve">Cemento gris en sacos.</t>
  </si>
  <si>
    <t xml:space="preserve">mt08adt030</t>
  </si>
  <si>
    <t xml:space="preserve">l</t>
  </si>
  <si>
    <t xml:space="preserve">Aditivo plastificante para la reducción del agua de amasado del hormigón.</t>
  </si>
  <si>
    <t xml:space="preserve">Subtotal materiales:</t>
  </si>
  <si>
    <t xml:space="preserve">Equipo y maquinaria</t>
  </si>
  <si>
    <t xml:space="preserve">mq06hor010</t>
  </si>
  <si>
    <t xml:space="preserve">h</t>
  </si>
  <si>
    <t xml:space="preserve">Concretera eléctrica con una capacidad de amasado de 160 l.</t>
  </si>
  <si>
    <t xml:space="preserve">Subtotal equipo y maquinaria:</t>
  </si>
  <si>
    <t xml:space="preserve">Mano de obra</t>
  </si>
  <si>
    <t xml:space="preserve">mo043</t>
  </si>
  <si>
    <t xml:space="preserve">h</t>
  </si>
  <si>
    <t xml:space="preserve">Fierrero.</t>
  </si>
  <si>
    <t xml:space="preserve">mo090</t>
  </si>
  <si>
    <t xml:space="preserve">h</t>
  </si>
  <si>
    <t xml:space="preserve">Ayudante fierrero.</t>
  </si>
  <si>
    <t xml:space="preserve">mo113</t>
  </si>
  <si>
    <t xml:space="preserve">h</t>
  </si>
  <si>
    <t xml:space="preserve">Peón de albañil.</t>
  </si>
  <si>
    <t xml:space="preserve">mo112</t>
  </si>
  <si>
    <t xml:space="preserve">h</t>
  </si>
  <si>
    <t xml:space="preserve">Peón especializado.</t>
  </si>
  <si>
    <t xml:space="preserve">Subtotal mano de obra:</t>
  </si>
  <si>
    <t xml:space="preserve">Herramienta menor</t>
  </si>
  <si>
    <t xml:space="preserve">%</t>
  </si>
  <si>
    <t xml:space="preserve">Herramienta menor</t>
  </si>
  <si>
    <t xml:space="preserve">Coste de mantenimiento decenal: $ 3,95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</si>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</sst>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6.29" customWidth="1"/>
    <col min="5" max="5" width="69.87" customWidth="1"/>
    <col min="6" max="6" width="15.47" customWidth="1"/>
    <col min="7" max="7" width="13.43"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22.01</v>
      </c>
      <c r="H10" s="12">
        <f ca="1">ROUND(INDIRECT(ADDRESS(ROW()+(0), COLUMN()+(-2), 1))*INDIRECT(ADDRESS(ROW()+(0), COLUMN()+(-1), 1)), 2)</f>
        <v>22.01</v>
      </c>
    </row>
    <row r="11" spans="1:8" ht="13.50" thickBot="1" customHeight="1">
      <c r="A11" s="1" t="s">
        <v>15</v>
      </c>
      <c r="B11" s="1"/>
      <c r="C11" s="10" t="s">
        <v>16</v>
      </c>
      <c r="D11" s="10"/>
      <c r="E11" s="1" t="s">
        <v>17</v>
      </c>
      <c r="F11" s="11">
        <v>8</v>
      </c>
      <c r="G11" s="12">
        <v>0.18</v>
      </c>
      <c r="H11" s="12">
        <f ca="1">ROUND(INDIRECT(ADDRESS(ROW()+(0), COLUMN()+(-2), 1))*INDIRECT(ADDRESS(ROW()+(0), COLUMN()+(-1), 1)), 2)</f>
        <v>1.44</v>
      </c>
    </row>
    <row r="12" spans="1:8" ht="24.00" thickBot="1" customHeight="1">
      <c r="A12" s="1" t="s">
        <v>18</v>
      </c>
      <c r="B12" s="1"/>
      <c r="C12" s="10" t="s">
        <v>19</v>
      </c>
      <c r="D12" s="10"/>
      <c r="E12" s="1" t="s">
        <v>20</v>
      </c>
      <c r="F12" s="11">
        <v>30.6</v>
      </c>
      <c r="G12" s="12">
        <v>1.45</v>
      </c>
      <c r="H12" s="12">
        <f ca="1">ROUND(INDIRECT(ADDRESS(ROW()+(0), COLUMN()+(-2), 1))*INDIRECT(ADDRESS(ROW()+(0), COLUMN()+(-1), 1)), 2)</f>
        <v>44.37</v>
      </c>
    </row>
    <row r="13" spans="1:8" ht="13.50" thickBot="1" customHeight="1">
      <c r="A13" s="1" t="s">
        <v>21</v>
      </c>
      <c r="B13" s="1"/>
      <c r="C13" s="10" t="s">
        <v>22</v>
      </c>
      <c r="D13" s="10"/>
      <c r="E13" s="1" t="s">
        <v>23</v>
      </c>
      <c r="F13" s="11">
        <v>0.12</v>
      </c>
      <c r="G13" s="12">
        <v>1.84</v>
      </c>
      <c r="H13" s="12">
        <f ca="1">ROUND(INDIRECT(ADDRESS(ROW()+(0), COLUMN()+(-2), 1))*INDIRECT(ADDRESS(ROW()+(0), COLUMN()+(-1), 1)), 2)</f>
        <v>0.22</v>
      </c>
    </row>
    <row r="14" spans="1:8" ht="13.50" thickBot="1" customHeight="1">
      <c r="A14" s="1" t="s">
        <v>24</v>
      </c>
      <c r="B14" s="1"/>
      <c r="C14" s="10" t="s">
        <v>25</v>
      </c>
      <c r="D14" s="10"/>
      <c r="E14" s="1" t="s">
        <v>26</v>
      </c>
      <c r="F14" s="11">
        <v>0.264</v>
      </c>
      <c r="G14" s="12">
        <v>1.84</v>
      </c>
      <c r="H14" s="12">
        <f ca="1">ROUND(INDIRECT(ADDRESS(ROW()+(0), COLUMN()+(-2), 1))*INDIRECT(ADDRESS(ROW()+(0), COLUMN()+(-1), 1)), 2)</f>
        <v>0.49</v>
      </c>
    </row>
    <row r="15" spans="1:8" ht="13.50" thickBot="1" customHeight="1">
      <c r="A15" s="1" t="s">
        <v>27</v>
      </c>
      <c r="B15" s="1"/>
      <c r="C15" s="10" t="s">
        <v>28</v>
      </c>
      <c r="D15" s="10"/>
      <c r="E15" s="1" t="s">
        <v>29</v>
      </c>
      <c r="F15" s="11">
        <v>0.601</v>
      </c>
      <c r="G15" s="12">
        <v>8.15</v>
      </c>
      <c r="H15" s="12">
        <f ca="1">ROUND(INDIRECT(ADDRESS(ROW()+(0), COLUMN()+(-2), 1))*INDIRECT(ADDRESS(ROW()+(0), COLUMN()+(-1), 1)), 2)</f>
        <v>4.9</v>
      </c>
    </row>
    <row r="16" spans="1:8" ht="13.50" thickBot="1" customHeight="1">
      <c r="A16" s="1" t="s">
        <v>30</v>
      </c>
      <c r="B16" s="1"/>
      <c r="C16" s="10" t="s">
        <v>31</v>
      </c>
      <c r="D16" s="10"/>
      <c r="E16" s="1" t="s">
        <v>32</v>
      </c>
      <c r="F16" s="11">
        <v>0.601</v>
      </c>
      <c r="G16" s="12">
        <v>13.58</v>
      </c>
      <c r="H16" s="12">
        <f ca="1">ROUND(INDIRECT(ADDRESS(ROW()+(0), COLUMN()+(-2), 1))*INDIRECT(ADDRESS(ROW()+(0), COLUMN()+(-1), 1)), 2)</f>
        <v>8.16</v>
      </c>
    </row>
    <row r="17" spans="1:8" ht="13.50" thickBot="1" customHeight="1">
      <c r="A17" s="1" t="s">
        <v>33</v>
      </c>
      <c r="B17" s="1"/>
      <c r="C17" s="10" t="s">
        <v>34</v>
      </c>
      <c r="D17" s="10"/>
      <c r="E17" s="1" t="s">
        <v>35</v>
      </c>
      <c r="F17" s="11">
        <v>470.835</v>
      </c>
      <c r="G17" s="12">
        <v>0.17</v>
      </c>
      <c r="H17" s="12">
        <f ca="1">ROUND(INDIRECT(ADDRESS(ROW()+(0), COLUMN()+(-2), 1))*INDIRECT(ADDRESS(ROW()+(0), COLUMN()+(-1), 1)), 2)</f>
        <v>80.04</v>
      </c>
    </row>
    <row r="18" spans="1:8" ht="13.50" thickBot="1" customHeight="1">
      <c r="A18" s="1" t="s">
        <v>36</v>
      </c>
      <c r="B18" s="1"/>
      <c r="C18" s="10" t="s">
        <v>37</v>
      </c>
      <c r="D18" s="10"/>
      <c r="E18" s="1" t="s">
        <v>38</v>
      </c>
      <c r="F18" s="13">
        <v>2.354</v>
      </c>
      <c r="G18" s="14">
        <v>2.74</v>
      </c>
      <c r="H18" s="14">
        <f ca="1">ROUND(INDIRECT(ADDRESS(ROW()+(0), COLUMN()+(-2), 1))*INDIRECT(ADDRESS(ROW()+(0), COLUMN()+(-1), 1)), 2)</f>
        <v>6.45</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168.08</v>
      </c>
    </row>
    <row r="20" spans="1:8" ht="13.50" thickBot="1" customHeight="1">
      <c r="A20" s="15">
        <v>2</v>
      </c>
      <c r="B20" s="15"/>
      <c r="C20" s="15"/>
      <c r="D20" s="15"/>
      <c r="E20" s="18" t="s">
        <v>40</v>
      </c>
      <c r="F20" s="18"/>
      <c r="G20" s="15"/>
      <c r="H20" s="15"/>
    </row>
    <row r="21" spans="1:8" ht="13.50" thickBot="1" customHeight="1">
      <c r="A21" s="1" t="s">
        <v>41</v>
      </c>
      <c r="B21" s="1"/>
      <c r="C21" s="10" t="s">
        <v>42</v>
      </c>
      <c r="D21" s="10"/>
      <c r="E21" s="1" t="s">
        <v>43</v>
      </c>
      <c r="F21" s="13">
        <v>0.765</v>
      </c>
      <c r="G21" s="14">
        <v>3.78</v>
      </c>
      <c r="H21" s="14">
        <f ca="1">ROUND(INDIRECT(ADDRESS(ROW()+(0), COLUMN()+(-2), 1))*INDIRECT(ADDRESS(ROW()+(0), COLUMN()+(-1), 1)), 2)</f>
        <v>2.89</v>
      </c>
    </row>
    <row r="22" spans="1:8" ht="13.50" thickBot="1" customHeight="1">
      <c r="A22" s="15"/>
      <c r="B22" s="15"/>
      <c r="C22" s="15"/>
      <c r="D22" s="15"/>
      <c r="E22" s="15"/>
      <c r="F22" s="9" t="s">
        <v>44</v>
      </c>
      <c r="G22" s="9"/>
      <c r="H22" s="17">
        <f ca="1">ROUND(SUM(INDIRECT(ADDRESS(ROW()+(-1), COLUMN()+(0), 1))), 2)</f>
        <v>2.89</v>
      </c>
    </row>
    <row r="23" spans="1:8" ht="13.50" thickBot="1" customHeight="1">
      <c r="A23" s="15">
        <v>3</v>
      </c>
      <c r="B23" s="15"/>
      <c r="C23" s="15"/>
      <c r="D23" s="15"/>
      <c r="E23" s="18" t="s">
        <v>45</v>
      </c>
      <c r="F23" s="18"/>
      <c r="G23" s="15"/>
      <c r="H23" s="15"/>
    </row>
    <row r="24" spans="1:8" ht="13.50" thickBot="1" customHeight="1">
      <c r="A24" s="1" t="s">
        <v>46</v>
      </c>
      <c r="B24" s="1"/>
      <c r="C24" s="10" t="s">
        <v>47</v>
      </c>
      <c r="D24" s="10"/>
      <c r="E24" s="1" t="s">
        <v>48</v>
      </c>
      <c r="F24" s="11">
        <v>0.16</v>
      </c>
      <c r="G24" s="12">
        <v>11.07</v>
      </c>
      <c r="H24" s="12">
        <f ca="1">ROUND(INDIRECT(ADDRESS(ROW()+(0), COLUMN()+(-2), 1))*INDIRECT(ADDRESS(ROW()+(0), COLUMN()+(-1), 1)), 2)</f>
        <v>1.77</v>
      </c>
    </row>
    <row r="25" spans="1:8" ht="13.50" thickBot="1" customHeight="1">
      <c r="A25" s="1" t="s">
        <v>49</v>
      </c>
      <c r="B25" s="1"/>
      <c r="C25" s="10" t="s">
        <v>50</v>
      </c>
      <c r="D25" s="10"/>
      <c r="E25" s="1" t="s">
        <v>51</v>
      </c>
      <c r="F25" s="11">
        <v>0.24</v>
      </c>
      <c r="G25" s="12">
        <v>7.09</v>
      </c>
      <c r="H25" s="12">
        <f ca="1">ROUND(INDIRECT(ADDRESS(ROW()+(0), COLUMN()+(-2), 1))*INDIRECT(ADDRESS(ROW()+(0), COLUMN()+(-1), 1)), 2)</f>
        <v>1.7</v>
      </c>
    </row>
    <row r="26" spans="1:8" ht="13.50" thickBot="1" customHeight="1">
      <c r="A26" s="1" t="s">
        <v>52</v>
      </c>
      <c r="B26" s="1"/>
      <c r="C26" s="10" t="s">
        <v>53</v>
      </c>
      <c r="D26" s="10"/>
      <c r="E26" s="1" t="s">
        <v>54</v>
      </c>
      <c r="F26" s="11">
        <v>1.4</v>
      </c>
      <c r="G26" s="12">
        <v>6.56</v>
      </c>
      <c r="H26" s="12">
        <f ca="1">ROUND(INDIRECT(ADDRESS(ROW()+(0), COLUMN()+(-2), 1))*INDIRECT(ADDRESS(ROW()+(0), COLUMN()+(-1), 1)), 2)</f>
        <v>9.18</v>
      </c>
    </row>
    <row r="27" spans="1:8" ht="13.50" thickBot="1" customHeight="1">
      <c r="A27" s="1" t="s">
        <v>55</v>
      </c>
      <c r="B27" s="1"/>
      <c r="C27" s="10" t="s">
        <v>56</v>
      </c>
      <c r="D27" s="10"/>
      <c r="E27" s="1" t="s">
        <v>57</v>
      </c>
      <c r="F27" s="13">
        <v>1.466</v>
      </c>
      <c r="G27" s="14">
        <v>6.67</v>
      </c>
      <c r="H27" s="14">
        <f ca="1">ROUND(INDIRECT(ADDRESS(ROW()+(0), COLUMN()+(-2), 1))*INDIRECT(ADDRESS(ROW()+(0), COLUMN()+(-1), 1)), 2)</f>
        <v>9.78</v>
      </c>
    </row>
    <row r="28" spans="1:8" ht="13.50" thickBot="1" customHeight="1">
      <c r="A28" s="15"/>
      <c r="B28" s="15"/>
      <c r="C28" s="15"/>
      <c r="D28" s="15"/>
      <c r="E28" s="15"/>
      <c r="F28" s="9" t="s">
        <v>58</v>
      </c>
      <c r="G28" s="9"/>
      <c r="H28" s="17">
        <f ca="1">ROUND(SUM(INDIRECT(ADDRESS(ROW()+(-1), COLUMN()+(0), 1)),INDIRECT(ADDRESS(ROW()+(-2), COLUMN()+(0), 1)),INDIRECT(ADDRESS(ROW()+(-3), COLUMN()+(0), 1)),INDIRECT(ADDRESS(ROW()+(-4), COLUMN()+(0), 1))), 2)</f>
        <v>22.43</v>
      </c>
    </row>
    <row r="29" spans="1:8" ht="13.50" thickBot="1" customHeight="1">
      <c r="A29" s="15">
        <v>4</v>
      </c>
      <c r="B29" s="15"/>
      <c r="C29" s="15"/>
      <c r="D29" s="15"/>
      <c r="E29" s="18" t="s">
        <v>59</v>
      </c>
      <c r="F29" s="18"/>
      <c r="G29" s="15"/>
      <c r="H29" s="15"/>
    </row>
    <row r="30" spans="1:8" ht="13.50" thickBot="1" customHeight="1">
      <c r="A30" s="19"/>
      <c r="B30" s="19"/>
      <c r="C30" s="20" t="s">
        <v>60</v>
      </c>
      <c r="D30" s="20"/>
      <c r="E30" s="19" t="s">
        <v>61</v>
      </c>
      <c r="F30" s="13">
        <v>2</v>
      </c>
      <c r="G30" s="14">
        <f ca="1">ROUND(SUM(INDIRECT(ADDRESS(ROW()+(-2), COLUMN()+(1), 1)),INDIRECT(ADDRESS(ROW()+(-8), COLUMN()+(1), 1)),INDIRECT(ADDRESS(ROW()+(-11), COLUMN()+(1), 1))), 2)</f>
        <v>193.4</v>
      </c>
      <c r="H30" s="14">
        <f ca="1">ROUND(INDIRECT(ADDRESS(ROW()+(0), COLUMN()+(-2), 1))*INDIRECT(ADDRESS(ROW()+(0), COLUMN()+(-1), 1))/100, 2)</f>
        <v>3.87</v>
      </c>
    </row>
    <row r="31" spans="1:8" ht="13.50" thickBot="1" customHeight="1">
      <c r="A31" s="21" t="s">
        <v>62</v>
      </c>
      <c r="B31" s="21"/>
      <c r="C31" s="22"/>
      <c r="D31" s="22"/>
      <c r="E31" s="23"/>
      <c r="F31" s="24" t="s">
        <v>63</v>
      </c>
      <c r="G31" s="25"/>
      <c r="H31" s="26">
        <f ca="1">ROUND(SUM(INDIRECT(ADDRESS(ROW()+(-1), COLUMN()+(0), 1)),INDIRECT(ADDRESS(ROW()+(-3), COLUMN()+(0), 1)),INDIRECT(ADDRESS(ROW()+(-9), COLUMN()+(0), 1)),INDIRECT(ADDRESS(ROW()+(-12), COLUMN()+(0), 1))), 2)</f>
        <v>197.27</v>
      </c>
    </row>
  </sheetData>
  <mergeCells count="59">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 ref="A23:B23"/>
    <mergeCell ref="C23:D23"/>
    <mergeCell ref="E23:F23"/>
    <mergeCell ref="A24:B24"/>
    <mergeCell ref="C24:D24"/>
    <mergeCell ref="A25:B25"/>
    <mergeCell ref="C25:D25"/>
    <mergeCell ref="A26:B26"/>
    <mergeCell ref="C26:D26"/>
    <mergeCell ref="A27:B27"/>
    <mergeCell ref="C27:D27"/>
    <mergeCell ref="A28:B28"/>
    <mergeCell ref="C28:D28"/>
    <mergeCell ref="F28:G28"/>
    <mergeCell ref="A29:B29"/>
    <mergeCell ref="C29:D29"/>
    <mergeCell ref="E29:F29"/>
    <mergeCell ref="A30:B30"/>
    <mergeCell ref="C30:D30"/>
    <mergeCell ref="A31:E31"/>
    <mergeCell ref="F31:G31"/>
  </mergeCells>
  <pageMargins left="0.147638" right="0.147638" top="0.206693" bottom="0.206693" header="0.0" footer="0.0"/>
  <pageSetup paperSize="9" orientation="portrait"/>
  <rowBreaks count="0" manualBreakCount="0">
    </rowBreaks>
</worksheet>
</file>