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<sst xmlns="http://schemas.openxmlformats.org/spreadsheetml/2006/main" count="50" uniqueCount="50">
  <si>
    <t xml:space="preserve"/>
  </si>
  <si>
    <t xml:space="preserve">RRY015</t>
  </si>
  <si>
    <t xml:space="preserve">m²</t>
  </si>
  <si>
    <t xml:space="preserve">Trasdosado autoportante de placas de yeso laminado. Sistema "KNAUF".</t>
  </si>
  <si>
    <r>
      <rPr>
        <sz val="8.25"/>
        <color rgb="FF000000"/>
        <rFont val="Arial"/>
        <family val="2"/>
      </rPr>
      <t xml:space="preserve">Trasdosado autoportante libre, con resistencia al fuego EI 20, sistema W628.es "KNAUF", de 63 mm de espesor, con nivel de calidad del acabado Q1, formado por placa de yeso laminado tipo cortafuego (DF) de 15 mm de espesor, atornillada directamente a una estructura autoportante de acero galvanizado formada por canales horizontales, sólidamente fijados al suelo y al techo y montantes verticales de 48 mm y 0,6 mm de espesor con una modulación de 600 mm y con disposición normal "N", montados sobre canales junto al paramento vertical. Incluso banda desolidarizadora; fijaciones para el anclaje de canales y montantes metálicos; tornillería para la fijación de las placas; cinta de papel con refuerzo metálico "KNAUF" y pasta de juntas Jointfiller F-1 GLS "KNAUF", cinta microperforada de papel "KNAUF". El precio incluye la resolución de encuentros y puntos singulares, pero no incluye el aislamiento a colocar entre las placas y el paramento.</t>
    </r>
    <r>
      <rPr>
        <sz val="8.25"/>
        <color rgb="FF000000"/>
        <rFont val="Arial"/>
        <family val="2"/>
      </rPr>
      <t xml:space="preserve">
</t>
    </r>
  </si>
  <si>
    <t xml:space="preserve">Rubro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</si>
  <si>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</si>
  <si>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</si>
  <si>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</si>
  <si>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</si>
  <si>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</si>
  <si>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</si>
  <si>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mt12pfk020b</t>
  </si>
  <si>
    <t xml:space="preserve">m</t>
  </si>
  <si>
    <t xml:space="preserve">Canal 48/30 "KNAUF" de acero galvanizado.</t>
  </si>
  <si>
    <t xml:space="preserve">mt12pfk010b</t>
  </si>
  <si>
    <t xml:space="preserve">m</t>
  </si>
  <si>
    <t xml:space="preserve">Montante 48/35 "KNAUF" de acero galvanizado.</t>
  </si>
  <si>
    <t xml:space="preserve">mt12pck020b</t>
  </si>
  <si>
    <t xml:space="preserve">m</t>
  </si>
  <si>
    <t xml:space="preserve">Banda acústica de dilatación, autoadhesiva, de espuma de poliuretano de celdas cerradas "KNAUF", de 3,2 mm de espesor y 50 mm de anchura, resistencia térmica 0,10 m²K/W, conductividad térmica 0,032 W/(mK).</t>
  </si>
  <si>
    <t xml:space="preserve">mt12ppk010eb</t>
  </si>
  <si>
    <t xml:space="preserve">m²</t>
  </si>
  <si>
    <t xml:space="preserve">Placa de yeso laminado DF / - 1200 / longitud / 15 / con los bordes longitudinales afinados, cortafuego "KNAUF"; Euroclase A2-s1, d0 de reacción al fuego.</t>
  </si>
  <si>
    <t xml:space="preserve">mt12ptk010cc</t>
  </si>
  <si>
    <t xml:space="preserve">Ud</t>
  </si>
  <si>
    <t xml:space="preserve">Tornillo autoperforante TN "KNAUF" 3,5x25.</t>
  </si>
  <si>
    <t xml:space="preserve">mt12pik010f</t>
  </si>
  <si>
    <t xml:space="preserve">kg</t>
  </si>
  <si>
    <t xml:space="preserve">Pasta de juntas Jointfiller F-1 GLS "KNAUF", Euroclase A2-s1, d0 de reacción al fuego, rango de temperatura de trabajo de 5 a 30°C, para aplicación manual con cinta de juntas.</t>
  </si>
  <si>
    <t xml:space="preserve">mt12pck010a</t>
  </si>
  <si>
    <t xml:space="preserve">m</t>
  </si>
  <si>
    <t xml:space="preserve">Cinta microperforada de papel "KNAUF" de 50 mm de anchura.</t>
  </si>
  <si>
    <t xml:space="preserve">mt12pck010d</t>
  </si>
  <si>
    <t xml:space="preserve">m</t>
  </si>
  <si>
    <t xml:space="preserve">Cinta de papel con refuerzo metálico "KNAUF" de 52 mm de anchura.</t>
  </si>
  <si>
    <t xml:space="preserve">Subtotal materiales:</t>
  </si>
  <si>
    <t xml:space="preserve">Mano de obra</t>
  </si>
  <si>
    <t xml:space="preserve">mo053</t>
  </si>
  <si>
    <t xml:space="preserve">h</t>
  </si>
  <si>
    <t xml:space="preserve">Montador de mamparas y sistemas de placas.</t>
  </si>
  <si>
    <t xml:space="preserve">mo100</t>
  </si>
  <si>
    <t xml:space="preserve">h</t>
  </si>
  <si>
    <t xml:space="preserve">Ayudante montador de mamparas y sistemas de placas.</t>
  </si>
  <si>
    <t xml:space="preserve">Subtotal mano de obra:</t>
  </si>
  <si>
    <t xml:space="preserve">Herramienta menor</t>
  </si>
  <si>
    <t xml:space="preserve">%</t>
  </si>
  <si>
    <t xml:space="preserve">Herramienta menor</t>
  </si>
  <si>
    <t xml:space="preserve">Coste de mantenimiento decenal: $ 2,76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</si>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</sst>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27" customWidth="1"/>
    <col min="3" max="3" width="1.02" customWidth="1"/>
    <col min="4" max="4" width="6.63" customWidth="1"/>
    <col min="5" max="5" width="74.63" customWidth="1"/>
    <col min="6" max="6" width="12.58" customWidth="1"/>
    <col min="7" max="7" width="11.39"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87.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1">
        <v>0.8</v>
      </c>
      <c r="G10" s="12">
        <v>1.93</v>
      </c>
      <c r="H10" s="12">
        <f ca="1">ROUND(INDIRECT(ADDRESS(ROW()+(0), COLUMN()+(-2), 1))*INDIRECT(ADDRESS(ROW()+(0), COLUMN()+(-1), 1)), 2)</f>
        <v>1.54</v>
      </c>
    </row>
    <row r="11" spans="1:8" ht="13.50" thickBot="1" customHeight="1">
      <c r="A11" s="1" t="s">
        <v>15</v>
      </c>
      <c r="B11" s="1"/>
      <c r="C11" s="10" t="s">
        <v>16</v>
      </c>
      <c r="D11" s="10"/>
      <c r="E11" s="1" t="s">
        <v>17</v>
      </c>
      <c r="F11" s="11">
        <v>2.69</v>
      </c>
      <c r="G11" s="12">
        <v>2.33</v>
      </c>
      <c r="H11" s="12">
        <f ca="1">ROUND(INDIRECT(ADDRESS(ROW()+(0), COLUMN()+(-2), 1))*INDIRECT(ADDRESS(ROW()+(0), COLUMN()+(-1), 1)), 2)</f>
        <v>6.27</v>
      </c>
    </row>
    <row r="12" spans="1:8" ht="34.50" thickBot="1" customHeight="1">
      <c r="A12" s="1" t="s">
        <v>18</v>
      </c>
      <c r="B12" s="1"/>
      <c r="C12" s="10" t="s">
        <v>19</v>
      </c>
      <c r="D12" s="10"/>
      <c r="E12" s="1" t="s">
        <v>20</v>
      </c>
      <c r="F12" s="11">
        <v>1.2</v>
      </c>
      <c r="G12" s="12">
        <v>0.35</v>
      </c>
      <c r="H12" s="12">
        <f ca="1">ROUND(INDIRECT(ADDRESS(ROW()+(0), COLUMN()+(-2), 1))*INDIRECT(ADDRESS(ROW()+(0), COLUMN()+(-1), 1)), 2)</f>
        <v>0.42</v>
      </c>
    </row>
    <row r="13" spans="1:8" ht="24.00" thickBot="1" customHeight="1">
      <c r="A13" s="1" t="s">
        <v>21</v>
      </c>
      <c r="B13" s="1"/>
      <c r="C13" s="10" t="s">
        <v>22</v>
      </c>
      <c r="D13" s="10"/>
      <c r="E13" s="1" t="s">
        <v>23</v>
      </c>
      <c r="F13" s="11">
        <v>1.05</v>
      </c>
      <c r="G13" s="12">
        <v>11.04</v>
      </c>
      <c r="H13" s="12">
        <f ca="1">ROUND(INDIRECT(ADDRESS(ROW()+(0), COLUMN()+(-2), 1))*INDIRECT(ADDRESS(ROW()+(0), COLUMN()+(-1), 1)), 2)</f>
        <v>11.59</v>
      </c>
    </row>
    <row r="14" spans="1:8" ht="13.50" thickBot="1" customHeight="1">
      <c r="A14" s="1" t="s">
        <v>24</v>
      </c>
      <c r="B14" s="1"/>
      <c r="C14" s="10" t="s">
        <v>25</v>
      </c>
      <c r="D14" s="10"/>
      <c r="E14" s="1" t="s">
        <v>26</v>
      </c>
      <c r="F14" s="11">
        <v>15</v>
      </c>
      <c r="G14" s="12">
        <v>0.01</v>
      </c>
      <c r="H14" s="12">
        <f ca="1">ROUND(INDIRECT(ADDRESS(ROW()+(0), COLUMN()+(-2), 1))*INDIRECT(ADDRESS(ROW()+(0), COLUMN()+(-1), 1)), 2)</f>
        <v>0.15</v>
      </c>
    </row>
    <row r="15" spans="1:8" ht="24.00" thickBot="1" customHeight="1">
      <c r="A15" s="1" t="s">
        <v>27</v>
      </c>
      <c r="B15" s="1"/>
      <c r="C15" s="10" t="s">
        <v>28</v>
      </c>
      <c r="D15" s="10"/>
      <c r="E15" s="1" t="s">
        <v>29</v>
      </c>
      <c r="F15" s="11">
        <v>0.679</v>
      </c>
      <c r="G15" s="12">
        <v>1.34</v>
      </c>
      <c r="H15" s="12">
        <f ca="1">ROUND(INDIRECT(ADDRESS(ROW()+(0), COLUMN()+(-2), 1))*INDIRECT(ADDRESS(ROW()+(0), COLUMN()+(-1), 1)), 2)</f>
        <v>0.91</v>
      </c>
    </row>
    <row r="16" spans="1:8" ht="13.50" thickBot="1" customHeight="1">
      <c r="A16" s="1" t="s">
        <v>30</v>
      </c>
      <c r="B16" s="1"/>
      <c r="C16" s="10" t="s">
        <v>31</v>
      </c>
      <c r="D16" s="10"/>
      <c r="E16" s="1" t="s">
        <v>32</v>
      </c>
      <c r="F16" s="11">
        <v>1.6</v>
      </c>
      <c r="G16" s="12">
        <v>0.06</v>
      </c>
      <c r="H16" s="12">
        <f ca="1">ROUND(INDIRECT(ADDRESS(ROW()+(0), COLUMN()+(-2), 1))*INDIRECT(ADDRESS(ROW()+(0), COLUMN()+(-1), 1)), 2)</f>
        <v>0.1</v>
      </c>
    </row>
    <row r="17" spans="1:8" ht="13.50" thickBot="1" customHeight="1">
      <c r="A17" s="1" t="s">
        <v>33</v>
      </c>
      <c r="B17" s="1"/>
      <c r="C17" s="10" t="s">
        <v>34</v>
      </c>
      <c r="D17" s="10"/>
      <c r="E17" s="1" t="s">
        <v>35</v>
      </c>
      <c r="F17" s="13">
        <v>0.15</v>
      </c>
      <c r="G17" s="14">
        <v>0.61</v>
      </c>
      <c r="H17" s="14">
        <f ca="1">ROUND(INDIRECT(ADDRESS(ROW()+(0), COLUMN()+(-2), 1))*INDIRECT(ADDRESS(ROW()+(0), COLUMN()+(-1), 1)), 2)</f>
        <v>0.09</v>
      </c>
    </row>
    <row r="18" spans="1:8" ht="13.50" thickBot="1" customHeight="1">
      <c r="A18" s="15"/>
      <c r="B18" s="15"/>
      <c r="C18" s="15"/>
      <c r="D18" s="15"/>
      <c r="E18" s="15"/>
      <c r="F18" s="9" t="s">
        <v>36</v>
      </c>
      <c r="G18" s="9"/>
      <c r="H18" s="17">
        <f ca="1">ROUND(SUM(INDIRECT(ADDRESS(ROW()+(-1), COLUMN()+(0), 1)),INDIRECT(ADDRESS(ROW()+(-2), COLUMN()+(0), 1)),INDIRECT(ADDRESS(ROW()+(-3), COLUMN()+(0), 1)),INDIRECT(ADDRESS(ROW()+(-4), COLUMN()+(0), 1)),INDIRECT(ADDRESS(ROW()+(-5), COLUMN()+(0), 1)),INDIRECT(ADDRESS(ROW()+(-6), COLUMN()+(0), 1)),INDIRECT(ADDRESS(ROW()+(-7), COLUMN()+(0), 1)),INDIRECT(ADDRESS(ROW()+(-8), COLUMN()+(0), 1))), 2)</f>
        <v>21.07</v>
      </c>
    </row>
    <row r="19" spans="1:8" ht="13.50" thickBot="1" customHeight="1">
      <c r="A19" s="15">
        <v>2</v>
      </c>
      <c r="B19" s="15"/>
      <c r="C19" s="15"/>
      <c r="D19" s="15"/>
      <c r="E19" s="18" t="s">
        <v>37</v>
      </c>
      <c r="F19" s="18"/>
      <c r="G19" s="15"/>
      <c r="H19" s="15"/>
    </row>
    <row r="20" spans="1:8" ht="13.50" thickBot="1" customHeight="1">
      <c r="A20" s="1" t="s">
        <v>38</v>
      </c>
      <c r="B20" s="1"/>
      <c r="C20" s="10" t="s">
        <v>39</v>
      </c>
      <c r="D20" s="10"/>
      <c r="E20" s="1" t="s">
        <v>40</v>
      </c>
      <c r="F20" s="11">
        <v>0.204</v>
      </c>
      <c r="G20" s="12">
        <v>10.62</v>
      </c>
      <c r="H20" s="12">
        <f ca="1">ROUND(INDIRECT(ADDRESS(ROW()+(0), COLUMN()+(-2), 1))*INDIRECT(ADDRESS(ROW()+(0), COLUMN()+(-1), 1)), 2)</f>
        <v>2.17</v>
      </c>
    </row>
    <row r="21" spans="1:8" ht="13.50" thickBot="1" customHeight="1">
      <c r="A21" s="1" t="s">
        <v>41</v>
      </c>
      <c r="B21" s="1"/>
      <c r="C21" s="10" t="s">
        <v>42</v>
      </c>
      <c r="D21" s="10"/>
      <c r="E21" s="1" t="s">
        <v>43</v>
      </c>
      <c r="F21" s="13">
        <v>0.204</v>
      </c>
      <c r="G21" s="14">
        <v>6.62</v>
      </c>
      <c r="H21" s="14">
        <f ca="1">ROUND(INDIRECT(ADDRESS(ROW()+(0), COLUMN()+(-2), 1))*INDIRECT(ADDRESS(ROW()+(0), COLUMN()+(-1), 1)), 2)</f>
        <v>1.35</v>
      </c>
    </row>
    <row r="22" spans="1:8" ht="13.50" thickBot="1" customHeight="1">
      <c r="A22" s="15"/>
      <c r="B22" s="15"/>
      <c r="C22" s="15"/>
      <c r="D22" s="15"/>
      <c r="E22" s="15"/>
      <c r="F22" s="9" t="s">
        <v>44</v>
      </c>
      <c r="G22" s="9"/>
      <c r="H22" s="17">
        <f ca="1">ROUND(SUM(INDIRECT(ADDRESS(ROW()+(-1), COLUMN()+(0), 1)),INDIRECT(ADDRESS(ROW()+(-2), COLUMN()+(0), 1))), 2)</f>
        <v>3.52</v>
      </c>
    </row>
    <row r="23" spans="1:8" ht="13.50" thickBot="1" customHeight="1">
      <c r="A23" s="15">
        <v>3</v>
      </c>
      <c r="B23" s="15"/>
      <c r="C23" s="15"/>
      <c r="D23" s="15"/>
      <c r="E23" s="18" t="s">
        <v>45</v>
      </c>
      <c r="F23" s="18"/>
      <c r="G23" s="15"/>
      <c r="H23" s="15"/>
    </row>
    <row r="24" spans="1:8" ht="13.50" thickBot="1" customHeight="1">
      <c r="A24" s="19"/>
      <c r="B24" s="19"/>
      <c r="C24" s="20" t="s">
        <v>46</v>
      </c>
      <c r="D24" s="20"/>
      <c r="E24" s="19" t="s">
        <v>47</v>
      </c>
      <c r="F24" s="13">
        <v>2</v>
      </c>
      <c r="G24" s="14">
        <f ca="1">ROUND(SUM(INDIRECT(ADDRESS(ROW()+(-2), COLUMN()+(1), 1)),INDIRECT(ADDRESS(ROW()+(-6), COLUMN()+(1), 1))), 2)</f>
        <v>24.59</v>
      </c>
      <c r="H24" s="14">
        <f ca="1">ROUND(INDIRECT(ADDRESS(ROW()+(0), COLUMN()+(-2), 1))*INDIRECT(ADDRESS(ROW()+(0), COLUMN()+(-1), 1))/100, 2)</f>
        <v>0.49</v>
      </c>
    </row>
    <row r="25" spans="1:8" ht="13.50" thickBot="1" customHeight="1">
      <c r="A25" s="21" t="s">
        <v>48</v>
      </c>
      <c r="B25" s="21"/>
      <c r="C25" s="22"/>
      <c r="D25" s="22"/>
      <c r="E25" s="23"/>
      <c r="F25" s="24" t="s">
        <v>49</v>
      </c>
      <c r="G25" s="25"/>
      <c r="H25" s="26">
        <f ca="1">ROUND(SUM(INDIRECT(ADDRESS(ROW()+(-1), COLUMN()+(0), 1)),INDIRECT(ADDRESS(ROW()+(-3), COLUMN()+(0), 1)),INDIRECT(ADDRESS(ROW()+(-7), COLUMN()+(0), 1))), 2)</f>
        <v>25.08</v>
      </c>
    </row>
  </sheetData>
  <mergeCells count="45">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F18:G18"/>
    <mergeCell ref="A19:B19"/>
    <mergeCell ref="C19:D19"/>
    <mergeCell ref="E19:F19"/>
    <mergeCell ref="A20:B20"/>
    <mergeCell ref="C20:D20"/>
    <mergeCell ref="A21:B21"/>
    <mergeCell ref="C21:D21"/>
    <mergeCell ref="A22:B22"/>
    <mergeCell ref="C22:D22"/>
    <mergeCell ref="F22:G22"/>
    <mergeCell ref="A23:B23"/>
    <mergeCell ref="C23:D23"/>
    <mergeCell ref="E23:F23"/>
    <mergeCell ref="A24:B24"/>
    <mergeCell ref="C24:D24"/>
    <mergeCell ref="A25:E25"/>
    <mergeCell ref="F25:G25"/>
  </mergeCells>
  <pageMargins left="0.147638" right="0.147638" top="0.206693" bottom="0.206693" header="0.0" footer="0.0"/>
  <pageSetup paperSize="9" orientation="portrait"/>
  <rowBreaks count="0" manualBreakCount="0">
    </rowBreaks>
</worksheet>
</file>